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440" windowHeight="11610" activeTab="0"/>
  </bookViews>
  <sheets>
    <sheet name="PZTS" sheetId="3" r:id="rId1"/>
  </sheets>
  <definedNames>
    <definedName name="_xlnm.Print_Area" localSheetId="0">'PZTS'!$B$2:$J$69</definedName>
    <definedName name="_xlnm.Print_Titles" localSheetId="0">'PZTS'!$2:$7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<sst xmlns="http://schemas.openxmlformats.org/spreadsheetml/2006/main" count="134" uniqueCount="86">
  <si>
    <t>ks</t>
  </si>
  <si>
    <t>m</t>
  </si>
  <si>
    <t>Dokumentace skutečného provedení</t>
  </si>
  <si>
    <t>Uvedení do provozu, funkční zkoušky</t>
  </si>
  <si>
    <t>Ostatní nezměřitelné úkony</t>
  </si>
  <si>
    <t>kpl</t>
  </si>
  <si>
    <t>Zaškolení obsluhy systému</t>
  </si>
  <si>
    <t>Ostatní podružný materiál</t>
  </si>
  <si>
    <t>CELKEM MATERIÁL / MONTÁŽ</t>
  </si>
  <si>
    <t>CELKEM BEZ DPH</t>
  </si>
  <si>
    <t>Materiál celkem / Material total</t>
  </si>
  <si>
    <t>Materiál jednotka / Material unit</t>
  </si>
  <si>
    <t>Jednotka / Unit</t>
  </si>
  <si>
    <t>Počet / Number</t>
  </si>
  <si>
    <t>Označení / Type</t>
  </si>
  <si>
    <t>Montáž jednotka / Assembly unit</t>
  </si>
  <si>
    <t>Montáž celkem / Assembly total</t>
  </si>
  <si>
    <t>Pořadí / Order</t>
  </si>
  <si>
    <t>STAREZ – SPORT, a.s.</t>
  </si>
  <si>
    <t>B. POPLACHOVÝ ZABEZPEČOVACÍ A TÍSŇOVÝ SYSTÉM (PZTS)</t>
  </si>
  <si>
    <t xml:space="preserve"> Dodávka/instalace PZTS</t>
  </si>
  <si>
    <t xml:space="preserve"> Kabeláž/kabelové trasy</t>
  </si>
  <si>
    <t xml:space="preserve"> Ostatní</t>
  </si>
  <si>
    <t>Položka / Item</t>
  </si>
  <si>
    <t xml:space="preserve">SLABOPROUDÉ ROZVODY (SLP) </t>
  </si>
  <si>
    <t xml:space="preserve">Křídlovická 911/34, 603 00 BRNO </t>
  </si>
  <si>
    <t>Revize systému, vypracování revizní zprávy</t>
  </si>
  <si>
    <t>Ostatní podružný materiál kompletace systému PZTS (hmoždinky, šrouby, svorky, konektory, popisovací páska ….)</t>
  </si>
  <si>
    <t>Ostatní podružný materiál tras (hmoždinky, šrouby, stahovací pásky, řadové svorky, kabelové štítky, průchodky, propojovací vodiče, sádra ….)</t>
  </si>
  <si>
    <t>Montážní konzoly a podložky pro magn. kontakty</t>
  </si>
  <si>
    <t>Jablotron SA913F | ADI (adiglobal.cz)</t>
  </si>
  <si>
    <t>Honeywell Home EMPS50 | ADI (adiglobal.cz)</t>
  </si>
  <si>
    <t>Spirálové kabely - TPE/PUR - Flexibilní – nestíněné, spirálové kabely - DDA a.s. (kabelyvodice.cz)</t>
  </si>
  <si>
    <t xml:space="preserve"> Demontáž původního systému PZTS</t>
  </si>
  <si>
    <t xml:space="preserve">Demontáž kabeláže a kabelových tras, zapravení nepotřebných prostupů, otvorů a děr </t>
  </si>
  <si>
    <t xml:space="preserve">Demontáž stávající ústředny PZTS a klávesnice  </t>
  </si>
  <si>
    <t>Asita MAS303 | ADI (adiglobal.cz)</t>
  </si>
  <si>
    <t>Asita RKZ111 | ADI (adiglobal.cz)</t>
  </si>
  <si>
    <t>Stavební prostupy, protipožární ucpávky … (do 20ks)</t>
  </si>
  <si>
    <t>WAPRO PŘÍCHYTKA HMOŽDIN. HMP-8 (CH-8) PRO PÁSKY VÁZ. (elkov.cz)</t>
  </si>
  <si>
    <t>BA100200 | sicurit.cz</t>
  </si>
  <si>
    <t>Power Sonic PS12180 V0 | ADI (adiglobal.cz)</t>
  </si>
  <si>
    <t>OBO DRŽÁK SVAZKOVÝ 2031 M 15 FS PLECH PÁS POZINK 2207028 (elkov.cz)</t>
  </si>
  <si>
    <t>MPS Lužánky (bazén 50m), Sportovní 486/4, 602 00 Brno-Královo Pole</t>
  </si>
  <si>
    <t>Doprava, přesun materiálu, montážní plošina/lešení</t>
  </si>
  <si>
    <t>Autorský dozor</t>
  </si>
  <si>
    <t>hod</t>
  </si>
  <si>
    <t>Příprava na montáž</t>
  </si>
  <si>
    <t>Komplexní zkoušky, zkušební provoz</t>
  </si>
  <si>
    <t>Projektové řízení</t>
  </si>
  <si>
    <t>Konfigurace / Programování ústředny a prvků</t>
  </si>
  <si>
    <t>Úprava mapových podkladů na PCO</t>
  </si>
  <si>
    <t>Sběrnicový modul PZTS v krytu, 8x trojitě vyvážený vstup, 8x výstup pro připojení výstupní karty (relé nebo otevřený kolektor) (jako např. ASSET8)</t>
  </si>
  <si>
    <t>Modul 4x relé (max zatížení kontaktů 2A/60V) pro sběrncový modul PZTS (jako např. ASSET OUT 4R-02 DP)</t>
  </si>
  <si>
    <t>Systémová klávesnice s dvouřádkovým displejem a signalizací min. 4 základních stavů pomocí LED (poplach, porucha, zastřeženo, přemostěno) (jako např. KMU4N.W)</t>
  </si>
  <si>
    <t>Opakovač sběrnice (jako např. OP-2)</t>
  </si>
  <si>
    <t>Napájecí zdroj pro připojení k systému ústředny, 13,8 V/4 A, vč. monitorování  por.stavů, v boxu pro bat.12 V/40 Ah, tamper kontakt (jako např. PWR4A.K40)</t>
  </si>
  <si>
    <t>AKU 12V/18Ah, ohniodolný, životnost až 5let (jako např.  PS12180 V0)</t>
  </si>
  <si>
    <t>MG kontakt vratový čtyřdrátový s pracovní mezerou 55mm (jako např. EMPS50)</t>
  </si>
  <si>
    <t>MG kontakt čtyřdrátový polarizovaný s pracovní mezerou 22mm, kabel 3m (jako např. MAS303)</t>
  </si>
  <si>
    <t>Plastová nízká propojovací krabice, 7+1 pájecích svorek (jako např. RKZ111)</t>
  </si>
  <si>
    <t>Nezálohovaná plastová vnitřní siréna 110dB/1m s červeným majákem (jako např. SA913F)</t>
  </si>
  <si>
    <t>Vnější hliníková IR minibariéra - hliníkové šasi, 12 paprsků, výška 2,00 m, dosah 100 metrů venku, 12 VDC - P65, -25°C / +70°C (jako např. BA100200)</t>
  </si>
  <si>
    <t>Držák žlabu (jako např. ARK-214030)</t>
  </si>
  <si>
    <t>Tyč závitová M8 2m standard (jako např. ZT M8 2m)</t>
  </si>
  <si>
    <t>Přepážka kabelového žlabu (jako např. NPZ 50_S)</t>
  </si>
  <si>
    <t>Svazkový držák (jako např. 2207028)</t>
  </si>
  <si>
    <t>Žlab drátěný 50/ 50 2m (jako např. ARK-211110)</t>
  </si>
  <si>
    <t>Žlab drátěný 100/ 50 2m (jako např. ARK-211120)</t>
  </si>
  <si>
    <t>Nosník žlabu (jako např. ARK-215005)</t>
  </si>
  <si>
    <t>Spojka žlabu (jako např. ARK-213010)</t>
  </si>
  <si>
    <t>Hmoždinkové příchytky pro pásky, pro pásky do š. 9,0 mm, montážní otvor: M9 (jako např. HMP-8)</t>
  </si>
  <si>
    <t>Elektroinstalační trubka ohebná,  průměr 20, 320N, vč. příslušenství (spojka, příchytka ..) (jako např. 1420_H10)</t>
  </si>
  <si>
    <t>Elektroinstalační lišta vkládací 20x10 (jako např. LHD 20x10)</t>
  </si>
  <si>
    <t>Elektroinstalační lišta vkládací 40x20 (jako např. LHD 40x20)</t>
  </si>
  <si>
    <t>Elektroinstalační lišta vkládací 60x40 (jako např. LH 60x40)</t>
  </si>
  <si>
    <t>Vodič propojení zdrojů 2,5mm2, zž  (jako např. CYA 2,5 zž)</t>
  </si>
  <si>
    <t>Vodič 2,5mm2, modrá (jako např. CYA 2,5 modrá)</t>
  </si>
  <si>
    <t>Vodič 2,5mm2, rudá  (jako např. CYA 2,5 rudá)</t>
  </si>
  <si>
    <t>Kabel silový, Cu 3x1,5 mm2 (jako např. CYKY-J 3x1,5)</t>
  </si>
  <si>
    <t>Jistič 6A, jednopólový (jako např. 6B/1 LTE)</t>
  </si>
  <si>
    <t>Instalační datový kabel  CAT5E FTP PVC Eca, stíněný  (jako např. SXKD-5E-FTP-PVC)</t>
  </si>
  <si>
    <t>Stíněný kabel 6x Cu drát Ø 0,5 mm, PVC plášť (jako např. FI-H06)</t>
  </si>
  <si>
    <t>Spirálový kabel - TPE/PUR 4x0,5 mm2 (jako např. TPE/PUR 4x0,5)</t>
  </si>
  <si>
    <r>
      <rPr>
        <u val="single"/>
        <sz val="11"/>
        <color theme="1"/>
        <rFont val="Calibri"/>
        <family val="2"/>
        <scheme val="minor"/>
      </rPr>
      <t xml:space="preserve">Upozornění: </t>
    </r>
    <r>
      <rPr>
        <sz val="11"/>
        <color theme="1"/>
        <rFont val="Calibri"/>
        <family val="2"/>
        <scheme val="minor"/>
      </rPr>
      <t xml:space="preserve">Konkrétní uvedené typy technologie jsou pouze vzorem konktrétního řešení. Projektant připouští záměnu typu/výrobce, pokud navržený prvek má stejné či lepší parametry než uvedený vzor. Případné rozpory je nutno projednat s projektantem a investorem stavby. </t>
    </r>
    <r>
      <rPr>
        <b/>
        <sz val="11"/>
        <color theme="1"/>
        <rFont val="Calibri"/>
        <family val="2"/>
        <scheme val="minor"/>
      </rPr>
      <t>PODMÍNKOU FUNGOVÁNÍ A SPRÁVNÉ FUNKCE SYSTÉMU PZTS JE KOMPATIBILITA POLOŽEK Č.3,4,5,6  S ÚSTŘEDNOU DODÁVANOU V RÁMCI VÝSTAVBY 25m BAZÉNU, KE KTERÉ BUDOU PŘIPOJENY.</t>
    </r>
  </si>
  <si>
    <t>Revize stávajících NN rozvaděčů (R11, R13, R14, R26) v rozsahu dovybavení a napojení vývodů pro potřeby napájení pomocných zdrojů PZTS, vypracování revizních zpráv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</si>
</sst>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0.0"/>
    <numFmt numFmtId="166" formatCode="0;[Red]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95">
    <xf numFmtId="0" fontId="0" fillId="0" borderId="0" xfId="0"/>
    <xf numFmtId="49" fontId="0" fillId="0" borderId="0" xfId="0" applyNumberFormat="1"/>
    <xf numFmtId="0" fontId="0" fillId="0" borderId="1" xfId="0" applyBorder="1" applyAlignment="1">
      <alignment wrapText="1"/>
    </xf>
    <xf numFmtId="0" fontId="2" fillId="0" borderId="0" xfId="0" applyFont="1"/>
    <xf numFmtId="165" fontId="0" fillId="0" borderId="0" xfId="0" applyNumberFormat="1" applyAlignment="1">
      <alignment wrapText="1"/>
    </xf>
    <xf numFmtId="0" fontId="0" fillId="2" borderId="2" xfId="0" applyFill="1" applyBorder="1"/>
    <xf numFmtId="49" fontId="0" fillId="2" borderId="2" xfId="0" applyNumberFormat="1" applyFill="1" applyBorder="1"/>
    <xf numFmtId="0" fontId="0" fillId="2" borderId="3" xfId="0" applyFill="1" applyBorder="1"/>
    <xf numFmtId="0" fontId="0" fillId="2" borderId="0" xfId="0" applyFill="1"/>
    <xf numFmtId="49" fontId="0" fillId="2" borderId="0" xfId="0" applyNumberFormat="1" applyFill="1"/>
    <xf numFmtId="0" fontId="0" fillId="2" borderId="4" xfId="0" applyFill="1" applyBorder="1"/>
    <xf numFmtId="0" fontId="2" fillId="2" borderId="5" xfId="0" applyFont="1" applyFill="1" applyBorder="1"/>
    <xf numFmtId="0" fontId="3" fillId="2" borderId="6" xfId="0" applyFont="1" applyFill="1" applyBorder="1"/>
    <xf numFmtId="0" fontId="0" fillId="2" borderId="7" xfId="0" applyFill="1" applyBorder="1"/>
    <xf numFmtId="49" fontId="0" fillId="2" borderId="7" xfId="0" applyNumberFormat="1" applyFill="1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6" fillId="2" borderId="12" xfId="0" applyFont="1" applyFill="1" applyBorder="1"/>
    <xf numFmtId="0" fontId="0" fillId="0" borderId="13" xfId="0" applyBorder="1" applyAlignment="1">
      <alignment horizontal="center" wrapText="1"/>
    </xf>
    <xf numFmtId="0" fontId="0" fillId="0" borderId="0" xfId="0" applyAlignment="1">
      <alignment vertical="center"/>
    </xf>
    <xf numFmtId="0" fontId="3" fillId="2" borderId="14" xfId="0" applyFont="1" applyFill="1" applyBorder="1" applyAlignment="1">
      <alignment vertical="center"/>
    </xf>
    <xf numFmtId="164" fontId="3" fillId="2" borderId="15" xfId="0" applyNumberFormat="1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164" fontId="3" fillId="2" borderId="18" xfId="0" applyNumberFormat="1" applyFont="1" applyFill="1" applyBorder="1" applyAlignment="1">
      <alignment vertical="center"/>
    </xf>
    <xf numFmtId="164" fontId="3" fillId="2" borderId="19" xfId="0" applyNumberFormat="1" applyFont="1" applyFill="1" applyBorder="1" applyAlignment="1">
      <alignment vertical="center"/>
    </xf>
    <xf numFmtId="0" fontId="5" fillId="2" borderId="6" xfId="0" applyFont="1" applyFill="1" applyBorder="1"/>
    <xf numFmtId="49" fontId="0" fillId="0" borderId="9" xfId="0" applyNumberForma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wrapText="1"/>
    </xf>
    <xf numFmtId="164" fontId="0" fillId="0" borderId="1" xfId="0" applyNumberFormat="1" applyBorder="1"/>
    <xf numFmtId="164" fontId="0" fillId="0" borderId="20" xfId="0" applyNumberFormat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64" fontId="0" fillId="0" borderId="20" xfId="0" applyNumberFormat="1" applyBorder="1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>
      <alignment horizontal="left" vertical="top" wrapText="1"/>
    </xf>
    <xf numFmtId="49" fontId="3" fillId="0" borderId="1" xfId="0" applyNumberFormat="1" applyFont="1" applyBorder="1"/>
    <xf numFmtId="0" fontId="0" fillId="0" borderId="1" xfId="0" applyBorder="1" applyAlignment="1">
      <alignment vertical="top" wrapText="1"/>
    </xf>
    <xf numFmtId="49" fontId="3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0" fillId="0" borderId="0" xfId="22" applyProtection="1">
      <protection/>
    </xf>
    <xf numFmtId="49" fontId="0" fillId="0" borderId="1" xfId="0" applyNumberFormat="1" applyBorder="1" applyAlignment="1">
      <alignment wrapText="1"/>
    </xf>
    <xf numFmtId="0" fontId="11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vertical="top" wrapText="1"/>
    </xf>
    <xf numFmtId="0" fontId="0" fillId="0" borderId="21" xfId="0" applyBorder="1" applyAlignment="1">
      <alignment wrapText="1"/>
    </xf>
    <xf numFmtId="49" fontId="0" fillId="0" borderId="21" xfId="0" applyNumberFormat="1" applyBorder="1" applyAlignment="1">
      <alignment wrapText="1"/>
    </xf>
    <xf numFmtId="0" fontId="0" fillId="0" borderId="21" xfId="0" applyBorder="1" applyAlignment="1">
      <alignment horizontal="center" wrapText="1"/>
    </xf>
    <xf numFmtId="164" fontId="0" fillId="0" borderId="21" xfId="0" applyNumberFormat="1" applyBorder="1" applyAlignment="1">
      <alignment wrapText="1"/>
    </xf>
    <xf numFmtId="164" fontId="0" fillId="0" borderId="22" xfId="0" applyNumberFormat="1" applyBorder="1" applyAlignment="1">
      <alignment wrapText="1"/>
    </xf>
    <xf numFmtId="0" fontId="0" fillId="0" borderId="13" xfId="0" applyBorder="1" applyAlignment="1" applyProtection="1">
      <alignment horizontal="center" wrapText="1"/>
      <protection locked="0"/>
    </xf>
    <xf numFmtId="0" fontId="11" fillId="0" borderId="1" xfId="34" applyFont="1" applyBorder="1" applyAlignment="1" applyProtection="1">
      <alignment vertical="top"/>
      <protection locked="0"/>
    </xf>
    <xf numFmtId="166" fontId="11" fillId="0" borderId="1" xfId="37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0" fillId="0" borderId="1" xfId="0" applyNumberFormat="1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49" fontId="0" fillId="0" borderId="18" xfId="0" applyNumberFormat="1" applyBorder="1" applyAlignment="1" applyProtection="1">
      <alignment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164" fontId="0" fillId="0" borderId="18" xfId="0" applyNumberFormat="1" applyBorder="1" applyAlignment="1" applyProtection="1">
      <alignment wrapText="1"/>
      <protection locked="0"/>
    </xf>
    <xf numFmtId="164" fontId="0" fillId="0" borderId="19" xfId="0" applyNumberFormat="1" applyBorder="1" applyAlignment="1" applyProtection="1">
      <alignment wrapText="1"/>
      <protection locked="0"/>
    </xf>
    <xf numFmtId="0" fontId="5" fillId="3" borderId="23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5" fillId="2" borderId="28" xfId="0" applyFont="1" applyFill="1" applyBorder="1" applyAlignment="1">
      <alignment vertical="center" wrapText="1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6" fillId="2" borderId="6" xfId="0" applyFont="1" applyFill="1" applyBorder="1" applyAlignment="1">
      <alignment horizontal="left" wrapText="1"/>
    </xf>
    <xf numFmtId="0" fontId="0" fillId="0" borderId="0" xfId="0"/>
    <xf numFmtId="0" fontId="0" fillId="2" borderId="6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Hypertextový odkaz" xfId="22"/>
    <cellStyle name="Měna 3" xfId="23"/>
    <cellStyle name="Měna 2" xfId="24"/>
    <cellStyle name="měny 2" xfId="25"/>
    <cellStyle name="měny 2 2" xfId="26"/>
    <cellStyle name="měny 3" xfId="27"/>
    <cellStyle name="měny 3 2" xfId="28"/>
    <cellStyle name="měny 4" xfId="29"/>
    <cellStyle name="měny 4 2" xfId="30"/>
    <cellStyle name="měny 5" xfId="31"/>
    <cellStyle name="měny 5 2" xfId="32"/>
    <cellStyle name="normální 14" xfId="33"/>
    <cellStyle name="normální 2 2" xfId="34"/>
    <cellStyle name="normální 3 2" xfId="35"/>
    <cellStyle name="normální 4" xfId="36"/>
    <cellStyle name="Měna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diglobal.cz/cz/produkty110:84051/mg-kontakt-ctyrdratovy-polarizovany-s-pracovni-mezerou-22mm-kabel-3m" TargetMode="External" /><Relationship Id="rId2" Type="http://schemas.openxmlformats.org/officeDocument/2006/relationships/hyperlink" Target="https://adiglobal.cz/cz/produkty110:85714/nezalohovana-plastova-vnitrni-sirena-110db-1m-s-cervenym-majakem" TargetMode="External" /><Relationship Id="rId3" Type="http://schemas.openxmlformats.org/officeDocument/2006/relationships/hyperlink" Target="https://adiglobal.cz/cz/produkty110:85499/plastova-nizka-propojovaci-krabice-7+1-pajecich-svorek" TargetMode="External" /><Relationship Id="rId4" Type="http://schemas.openxmlformats.org/officeDocument/2006/relationships/hyperlink" Target="https://adiglobal.cz/cz/produkty110:3325297/mg-kontakt-vratovy-ctyrdratovy-s-pracovni-mezerou-55mm" TargetMode="External" /><Relationship Id="rId5" Type="http://schemas.openxmlformats.org/officeDocument/2006/relationships/hyperlink" Target="http://www.kabelyvodice.cz/kabely-vodice/01_Spiralove_kabely_TPE_PUR_dle_DIN_47100.php" TargetMode="External" /><Relationship Id="rId6" Type="http://schemas.openxmlformats.org/officeDocument/2006/relationships/hyperlink" Target="https://eshop.elkov.cz/products/wapro-prichytka-hmozdin-hmp-8-ch-8-pro-pasky-vaz" TargetMode="External" /><Relationship Id="rId7" Type="http://schemas.openxmlformats.org/officeDocument/2006/relationships/hyperlink" Target="https://www.sicurit.cz/cs/p/ba100200-ba100200-sicurit-alarmitalia" TargetMode="External" /><Relationship Id="rId8" Type="http://schemas.openxmlformats.org/officeDocument/2006/relationships/hyperlink" Target="https://adiglobal.cz/cz/produkty110:10561826/akumulator-12v-18ah-ohniodolny-sroubove-svorky-m5-zivotnost-az-5-let-vds" TargetMode="External" /><Relationship Id="rId9" Type="http://schemas.openxmlformats.org/officeDocument/2006/relationships/hyperlink" Target="https://eshop.elkov.cz/products/obo-prichytka-2031m-15-drzak-svazk-2207028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O71"/>
  <sheetViews>
    <sheetView tabSelected="1" view="pageBreakPreview" zoomScale="70" zoomScaleSheetLayoutView="70" workbookViewId="0" topLeftCell="A1">
      <selection activeCell="J13" sqref="J13"/>
    </sheetView>
  </sheetViews>
  <sheetFormatPr defaultColWidth="9.140625" defaultRowHeight="15"/>
  <cols>
    <col min="1" max="1" width="2.57421875" style="0" customWidth="1"/>
    <col min="2" max="2" width="7.421875" style="0" customWidth="1"/>
    <col min="3" max="3" width="60.421875" style="17" customWidth="1"/>
    <col min="4" max="4" width="15.140625" style="0" customWidth="1"/>
    <col min="5" max="5" width="8.57421875" style="0" customWidth="1"/>
    <col min="6" max="6" width="9.8515625" style="20" customWidth="1"/>
    <col min="7" max="7" width="16.8515625" style="0" bestFit="1" customWidth="1"/>
    <col min="8" max="8" width="15.421875" style="0" bestFit="1" customWidth="1"/>
    <col min="9" max="9" width="16.00390625" style="0" bestFit="1" customWidth="1"/>
    <col min="10" max="10" width="16.7109375" style="0" customWidth="1"/>
    <col min="11" max="11" width="3.140625" style="0" customWidth="1"/>
    <col min="12" max="12" width="6.00390625" style="0" bestFit="1" customWidth="1"/>
    <col min="13" max="13" width="3.57421875" style="0" bestFit="1" customWidth="1"/>
    <col min="14" max="15" width="6.00390625" style="0" bestFit="1" customWidth="1"/>
    <col min="16" max="16" width="2.421875" style="0" customWidth="1"/>
  </cols>
  <sheetData>
    <row r="1" ht="15.75" thickBot="1"/>
    <row r="2" spans="2:10" ht="21" customHeight="1">
      <c r="B2" s="25" t="s">
        <v>18</v>
      </c>
      <c r="C2" s="41"/>
      <c r="D2" s="6"/>
      <c r="E2" s="5"/>
      <c r="F2" s="21"/>
      <c r="G2" s="5"/>
      <c r="H2" s="5"/>
      <c r="I2" s="5"/>
      <c r="J2" s="7"/>
    </row>
    <row r="3" spans="2:10" ht="15">
      <c r="B3" s="12" t="s">
        <v>25</v>
      </c>
      <c r="C3" s="42"/>
      <c r="D3" s="9"/>
      <c r="E3" s="8"/>
      <c r="F3" s="22"/>
      <c r="G3" s="8"/>
      <c r="H3" s="8"/>
      <c r="I3" s="8"/>
      <c r="J3" s="10"/>
    </row>
    <row r="4" spans="2:10" ht="15.75">
      <c r="B4" s="34" t="s">
        <v>24</v>
      </c>
      <c r="C4" s="42"/>
      <c r="D4" s="9"/>
      <c r="E4" s="8"/>
      <c r="F4" s="22"/>
      <c r="G4" s="8"/>
      <c r="H4" s="8"/>
      <c r="I4" s="8"/>
      <c r="J4" s="10"/>
    </row>
    <row r="5" spans="2:10" ht="9" customHeight="1">
      <c r="B5" s="12"/>
      <c r="C5" s="42"/>
      <c r="D5" s="9"/>
      <c r="E5" s="8"/>
      <c r="F5" s="22"/>
      <c r="G5" s="8"/>
      <c r="H5" s="8"/>
      <c r="I5" s="8"/>
      <c r="J5" s="10"/>
    </row>
    <row r="6" spans="2:10" ht="15">
      <c r="B6" s="12" t="s">
        <v>19</v>
      </c>
      <c r="C6" s="42"/>
      <c r="D6" s="9"/>
      <c r="E6" s="8"/>
      <c r="F6" s="22"/>
      <c r="G6" s="8"/>
      <c r="H6" s="8"/>
      <c r="I6" s="8"/>
      <c r="J6" s="10"/>
    </row>
    <row r="7" spans="2:10" ht="18.75" customHeight="1">
      <c r="B7" s="90" t="s">
        <v>43</v>
      </c>
      <c r="C7" s="91"/>
      <c r="D7" s="91"/>
      <c r="E7" s="91"/>
      <c r="F7" s="91"/>
      <c r="G7" s="91"/>
      <c r="H7" s="91"/>
      <c r="I7" s="8"/>
      <c r="J7" s="10"/>
    </row>
    <row r="8" spans="2:10" ht="42" customHeight="1">
      <c r="B8" s="92" t="s">
        <v>84</v>
      </c>
      <c r="C8" s="93"/>
      <c r="D8" s="93"/>
      <c r="E8" s="93"/>
      <c r="F8" s="93"/>
      <c r="G8" s="93"/>
      <c r="H8" s="93"/>
      <c r="I8" s="93"/>
      <c r="J8" s="94"/>
    </row>
    <row r="9" spans="2:10" ht="11.25" customHeight="1" thickBot="1">
      <c r="B9" s="11"/>
      <c r="C9" s="43"/>
      <c r="D9" s="14"/>
      <c r="E9" s="13"/>
      <c r="F9" s="23"/>
      <c r="G9" s="13"/>
      <c r="H9" s="13"/>
      <c r="I9" s="13"/>
      <c r="J9" s="15"/>
    </row>
    <row r="10" ht="15.75" thickBot="1">
      <c r="D10" s="1"/>
    </row>
    <row r="11" spans="2:10" ht="30.75" thickBot="1">
      <c r="B11" s="19" t="s">
        <v>17</v>
      </c>
      <c r="C11" s="44" t="s">
        <v>23</v>
      </c>
      <c r="D11" s="35" t="s">
        <v>14</v>
      </c>
      <c r="E11" s="16" t="s">
        <v>13</v>
      </c>
      <c r="F11" s="24" t="s">
        <v>12</v>
      </c>
      <c r="G11" s="16" t="s">
        <v>11</v>
      </c>
      <c r="H11" s="16" t="s">
        <v>10</v>
      </c>
      <c r="I11" s="16" t="s">
        <v>15</v>
      </c>
      <c r="J11" s="18" t="s">
        <v>16</v>
      </c>
    </row>
    <row r="12" spans="2:10" ht="16.5" thickBot="1">
      <c r="B12" s="81" t="s">
        <v>33</v>
      </c>
      <c r="C12" s="82"/>
      <c r="D12" s="82"/>
      <c r="E12" s="82"/>
      <c r="F12" s="82"/>
      <c r="G12" s="82"/>
      <c r="H12" s="82"/>
      <c r="I12" s="82"/>
      <c r="J12" s="83"/>
    </row>
    <row r="13" spans="2:10" ht="15">
      <c r="B13" s="26">
        <v>1</v>
      </c>
      <c r="C13" s="2" t="s">
        <v>35</v>
      </c>
      <c r="D13" s="36"/>
      <c r="E13" s="2">
        <v>1</v>
      </c>
      <c r="F13" s="37" t="s">
        <v>5</v>
      </c>
      <c r="G13" s="38"/>
      <c r="H13" s="38">
        <f aca="true" t="shared" si="0" ref="H13:H14">(E13*G13)</f>
        <v>0</v>
      </c>
      <c r="I13" s="39"/>
      <c r="J13" s="40">
        <f aca="true" t="shared" si="1" ref="J13:J14">(E13*I13)</f>
        <v>0</v>
      </c>
    </row>
    <row r="14" spans="2:10" ht="30.75" thickBot="1">
      <c r="B14" s="26">
        <v>2</v>
      </c>
      <c r="C14" s="2" t="s">
        <v>34</v>
      </c>
      <c r="D14" s="36"/>
      <c r="E14" s="2">
        <v>1</v>
      </c>
      <c r="F14" s="37" t="s">
        <v>5</v>
      </c>
      <c r="G14" s="38"/>
      <c r="H14" s="38">
        <f t="shared" si="0"/>
        <v>0</v>
      </c>
      <c r="I14" s="39"/>
      <c r="J14" s="40">
        <f t="shared" si="1"/>
        <v>0</v>
      </c>
    </row>
    <row r="15" spans="2:10" s="27" customFormat="1" ht="18" customHeight="1" thickBot="1">
      <c r="B15" s="81" t="s">
        <v>20</v>
      </c>
      <c r="C15" s="82"/>
      <c r="D15" s="82"/>
      <c r="E15" s="82"/>
      <c r="F15" s="82"/>
      <c r="G15" s="82"/>
      <c r="H15" s="82"/>
      <c r="I15" s="82"/>
      <c r="J15" s="83"/>
    </row>
    <row r="16" spans="2:13" ht="45">
      <c r="B16" s="26">
        <v>3</v>
      </c>
      <c r="C16" s="56" t="s">
        <v>52</v>
      </c>
      <c r="D16" s="57"/>
      <c r="E16" s="2">
        <v>7</v>
      </c>
      <c r="F16" s="37" t="s">
        <v>0</v>
      </c>
      <c r="G16" s="38"/>
      <c r="H16" s="38">
        <f aca="true" t="shared" si="2" ref="H16:H67">(E16*G16)</f>
        <v>0</v>
      </c>
      <c r="I16" s="39"/>
      <c r="J16" s="40">
        <f aca="true" t="shared" si="3" ref="J16:J67">(E16*I16)</f>
        <v>0</v>
      </c>
      <c r="M16" s="4"/>
    </row>
    <row r="17" spans="2:13" ht="30">
      <c r="B17" s="26">
        <v>4</v>
      </c>
      <c r="C17" s="58" t="s">
        <v>53</v>
      </c>
      <c r="D17" s="57"/>
      <c r="E17" s="2">
        <v>4</v>
      </c>
      <c r="F17" s="37" t="s">
        <v>0</v>
      </c>
      <c r="G17" s="38"/>
      <c r="H17" s="38">
        <f t="shared" si="2"/>
        <v>0</v>
      </c>
      <c r="I17" s="39"/>
      <c r="J17" s="40">
        <f t="shared" si="3"/>
        <v>0</v>
      </c>
      <c r="M17" s="4"/>
    </row>
    <row r="18" spans="2:15" ht="45">
      <c r="B18" s="26">
        <v>5</v>
      </c>
      <c r="C18" s="58" t="s">
        <v>54</v>
      </c>
      <c r="D18" s="59"/>
      <c r="E18" s="2">
        <v>4</v>
      </c>
      <c r="F18" s="60" t="s">
        <v>0</v>
      </c>
      <c r="G18" s="38"/>
      <c r="H18" s="38">
        <f t="shared" si="2"/>
        <v>0</v>
      </c>
      <c r="I18" s="38"/>
      <c r="J18" s="40">
        <f t="shared" si="3"/>
        <v>0</v>
      </c>
      <c r="L18" s="17"/>
      <c r="M18" s="4"/>
      <c r="N18" s="17"/>
      <c r="O18" s="17"/>
    </row>
    <row r="19" spans="2:15" ht="15">
      <c r="B19" s="26">
        <v>6</v>
      </c>
      <c r="C19" s="58" t="s">
        <v>55</v>
      </c>
      <c r="D19" s="59"/>
      <c r="E19" s="2">
        <v>2</v>
      </c>
      <c r="F19" s="60" t="s">
        <v>0</v>
      </c>
      <c r="G19" s="38"/>
      <c r="H19" s="38">
        <f t="shared" si="2"/>
        <v>0</v>
      </c>
      <c r="I19" s="38"/>
      <c r="J19" s="40">
        <f t="shared" si="3"/>
        <v>0</v>
      </c>
      <c r="L19" s="17"/>
      <c r="M19" s="4"/>
      <c r="N19" s="17"/>
      <c r="O19" s="17"/>
    </row>
    <row r="20" spans="2:13" s="17" customFormat="1" ht="45">
      <c r="B20" s="26">
        <v>7</v>
      </c>
      <c r="C20" s="58" t="s">
        <v>56</v>
      </c>
      <c r="D20" s="2"/>
      <c r="E20" s="2">
        <v>4</v>
      </c>
      <c r="F20" s="60" t="s">
        <v>0</v>
      </c>
      <c r="G20" s="38"/>
      <c r="H20" s="38">
        <f t="shared" si="2"/>
        <v>0</v>
      </c>
      <c r="I20" s="38"/>
      <c r="J20" s="40">
        <f t="shared" si="3"/>
        <v>0</v>
      </c>
      <c r="M20" s="4"/>
    </row>
    <row r="21" spans="2:13" ht="30">
      <c r="B21" s="26">
        <v>8</v>
      </c>
      <c r="C21" s="58" t="s">
        <v>57</v>
      </c>
      <c r="D21" s="36"/>
      <c r="E21" s="2">
        <v>4</v>
      </c>
      <c r="F21" s="37" t="s">
        <v>0</v>
      </c>
      <c r="G21" s="38"/>
      <c r="H21" s="38">
        <f aca="true" t="shared" si="4" ref="H21">(E21*G21)</f>
        <v>0</v>
      </c>
      <c r="I21" s="39"/>
      <c r="J21" s="40">
        <f aca="true" t="shared" si="5" ref="J21">(E21*I21)</f>
        <v>0</v>
      </c>
      <c r="L21" s="61" t="s">
        <v>41</v>
      </c>
      <c r="M21" s="4"/>
    </row>
    <row r="22" spans="2:13" ht="45">
      <c r="B22" s="26">
        <v>9</v>
      </c>
      <c r="C22" s="58" t="s">
        <v>62</v>
      </c>
      <c r="D22" s="36"/>
      <c r="E22" s="2">
        <v>1</v>
      </c>
      <c r="F22" s="37" t="s">
        <v>0</v>
      </c>
      <c r="G22" s="38"/>
      <c r="H22" s="38">
        <f aca="true" t="shared" si="6" ref="H22">(E22*G22)</f>
        <v>0</v>
      </c>
      <c r="I22" s="39"/>
      <c r="J22" s="40">
        <f aca="true" t="shared" si="7" ref="J22">(E22*I22)</f>
        <v>0</v>
      </c>
      <c r="L22" s="61" t="s">
        <v>40</v>
      </c>
      <c r="M22" s="4"/>
    </row>
    <row r="23" spans="2:13" ht="31.5" customHeight="1">
      <c r="B23" s="26">
        <v>10</v>
      </c>
      <c r="C23" s="58" t="s">
        <v>58</v>
      </c>
      <c r="D23" s="36"/>
      <c r="E23" s="2">
        <v>1</v>
      </c>
      <c r="F23" s="37" t="s">
        <v>0</v>
      </c>
      <c r="G23" s="38"/>
      <c r="H23" s="38">
        <f t="shared" si="2"/>
        <v>0</v>
      </c>
      <c r="I23" s="39"/>
      <c r="J23" s="40">
        <f t="shared" si="3"/>
        <v>0</v>
      </c>
      <c r="L23" s="61" t="s">
        <v>31</v>
      </c>
      <c r="M23" s="4"/>
    </row>
    <row r="24" spans="2:13" ht="30">
      <c r="B24" s="26">
        <v>11</v>
      </c>
      <c r="C24" s="58" t="s">
        <v>59</v>
      </c>
      <c r="D24" s="36"/>
      <c r="E24" s="2">
        <v>25</v>
      </c>
      <c r="F24" s="37" t="s">
        <v>0</v>
      </c>
      <c r="G24" s="38"/>
      <c r="H24" s="38">
        <f t="shared" si="2"/>
        <v>0</v>
      </c>
      <c r="I24" s="39"/>
      <c r="J24" s="40">
        <f t="shared" si="3"/>
        <v>0</v>
      </c>
      <c r="L24" s="61" t="s">
        <v>36</v>
      </c>
      <c r="M24" s="4"/>
    </row>
    <row r="25" spans="2:13" ht="15">
      <c r="B25" s="26">
        <v>12</v>
      </c>
      <c r="C25" s="58" t="s">
        <v>29</v>
      </c>
      <c r="D25" s="36"/>
      <c r="E25" s="2">
        <v>5</v>
      </c>
      <c r="F25" s="37" t="s">
        <v>5</v>
      </c>
      <c r="G25" s="38"/>
      <c r="H25" s="38">
        <f t="shared" si="2"/>
        <v>0</v>
      </c>
      <c r="I25" s="39"/>
      <c r="J25" s="40">
        <f t="shared" si="3"/>
        <v>0</v>
      </c>
      <c r="L25" s="61"/>
      <c r="M25" s="4"/>
    </row>
    <row r="26" spans="2:13" ht="30">
      <c r="B26" s="26">
        <v>13</v>
      </c>
      <c r="C26" s="58" t="s">
        <v>60</v>
      </c>
      <c r="D26" s="36"/>
      <c r="E26" s="2">
        <v>16</v>
      </c>
      <c r="F26" s="37" t="s">
        <v>0</v>
      </c>
      <c r="G26" s="38"/>
      <c r="H26" s="38">
        <f t="shared" si="2"/>
        <v>0</v>
      </c>
      <c r="I26" s="39"/>
      <c r="J26" s="40">
        <f t="shared" si="3"/>
        <v>0</v>
      </c>
      <c r="L26" s="61" t="s">
        <v>37</v>
      </c>
      <c r="M26" s="4"/>
    </row>
    <row r="27" spans="2:13" ht="30">
      <c r="B27" s="26">
        <v>14</v>
      </c>
      <c r="C27" s="58" t="s">
        <v>61</v>
      </c>
      <c r="D27" s="36"/>
      <c r="E27" s="2">
        <v>4</v>
      </c>
      <c r="F27" s="37" t="s">
        <v>0</v>
      </c>
      <c r="G27" s="38"/>
      <c r="H27" s="38">
        <f t="shared" si="2"/>
        <v>0</v>
      </c>
      <c r="I27" s="39"/>
      <c r="J27" s="40">
        <f t="shared" si="3"/>
        <v>0</v>
      </c>
      <c r="L27" s="61" t="s">
        <v>30</v>
      </c>
      <c r="M27" s="4"/>
    </row>
    <row r="28" spans="2:13" ht="30.75" thickBot="1">
      <c r="B28" s="26">
        <v>15</v>
      </c>
      <c r="C28" s="58" t="s">
        <v>27</v>
      </c>
      <c r="D28" s="62"/>
      <c r="E28" s="2">
        <v>1</v>
      </c>
      <c r="F28" s="60" t="s">
        <v>5</v>
      </c>
      <c r="G28" s="38"/>
      <c r="H28" s="38">
        <f aca="true" t="shared" si="8" ref="H28">(E28*G28)</f>
        <v>0</v>
      </c>
      <c r="I28" s="38"/>
      <c r="J28" s="40">
        <f aca="true" t="shared" si="9" ref="J28">(E28*I28)</f>
        <v>0</v>
      </c>
      <c r="M28" s="4"/>
    </row>
    <row r="29" spans="2:13" ht="18" customHeight="1" thickBot="1">
      <c r="B29" s="81" t="s">
        <v>21</v>
      </c>
      <c r="C29" s="82"/>
      <c r="D29" s="82"/>
      <c r="E29" s="82"/>
      <c r="F29" s="82"/>
      <c r="G29" s="82"/>
      <c r="H29" s="82"/>
      <c r="I29" s="82"/>
      <c r="J29" s="83"/>
      <c r="M29" s="4"/>
    </row>
    <row r="30" spans="2:13" ht="15">
      <c r="B30" s="26">
        <v>16</v>
      </c>
      <c r="C30" s="2" t="s">
        <v>80</v>
      </c>
      <c r="D30" s="36"/>
      <c r="E30" s="2">
        <v>4</v>
      </c>
      <c r="F30" s="37" t="s">
        <v>1</v>
      </c>
      <c r="G30" s="38"/>
      <c r="H30" s="38">
        <f aca="true" t="shared" si="10" ref="H30">(E30*G30)</f>
        <v>0</v>
      </c>
      <c r="I30" s="39"/>
      <c r="J30" s="40">
        <f aca="true" t="shared" si="11" ref="J30">(E30*I30)</f>
        <v>0</v>
      </c>
      <c r="M30" s="4"/>
    </row>
    <row r="31" spans="2:13" ht="15" customHeight="1">
      <c r="B31" s="26">
        <v>17</v>
      </c>
      <c r="C31" s="2" t="s">
        <v>79</v>
      </c>
      <c r="D31" s="36"/>
      <c r="E31" s="2">
        <v>50</v>
      </c>
      <c r="F31" s="37" t="s">
        <v>1</v>
      </c>
      <c r="G31" s="38"/>
      <c r="H31" s="38">
        <f aca="true" t="shared" si="12" ref="H31">(E31*G31)</f>
        <v>0</v>
      </c>
      <c r="I31" s="39"/>
      <c r="J31" s="40">
        <f aca="true" t="shared" si="13" ref="J31">(E31*I31)</f>
        <v>0</v>
      </c>
      <c r="M31" s="4"/>
    </row>
    <row r="32" spans="2:13" ht="15">
      <c r="B32" s="26">
        <v>18</v>
      </c>
      <c r="C32" s="64" t="s">
        <v>78</v>
      </c>
      <c r="D32" s="36"/>
      <c r="E32" s="2">
        <v>150</v>
      </c>
      <c r="F32" s="37" t="s">
        <v>1</v>
      </c>
      <c r="G32" s="38"/>
      <c r="H32" s="38">
        <f aca="true" t="shared" si="14" ref="H32:H33">(E32*G32)</f>
        <v>0</v>
      </c>
      <c r="I32" s="39"/>
      <c r="J32" s="40">
        <f aca="true" t="shared" si="15" ref="J32:J33">(E32*I32)</f>
        <v>0</v>
      </c>
      <c r="M32" s="4"/>
    </row>
    <row r="33" spans="2:13" ht="15">
      <c r="B33" s="26">
        <v>19</v>
      </c>
      <c r="C33" s="64" t="s">
        <v>77</v>
      </c>
      <c r="D33" s="36"/>
      <c r="E33" s="2">
        <v>150</v>
      </c>
      <c r="F33" s="37" t="s">
        <v>1</v>
      </c>
      <c r="G33" s="38"/>
      <c r="H33" s="38">
        <f t="shared" si="14"/>
        <v>0</v>
      </c>
      <c r="I33" s="39"/>
      <c r="J33" s="40">
        <f t="shared" si="15"/>
        <v>0</v>
      </c>
      <c r="M33" s="4"/>
    </row>
    <row r="34" spans="2:13" ht="15">
      <c r="B34" s="26">
        <v>20</v>
      </c>
      <c r="C34" s="2" t="s">
        <v>76</v>
      </c>
      <c r="D34" s="36"/>
      <c r="E34" s="2">
        <v>350</v>
      </c>
      <c r="F34" s="37" t="s">
        <v>1</v>
      </c>
      <c r="G34" s="38"/>
      <c r="H34" s="38">
        <f aca="true" t="shared" si="16" ref="H34:H35">(E34*G34)</f>
        <v>0</v>
      </c>
      <c r="I34" s="39"/>
      <c r="J34" s="40">
        <f aca="true" t="shared" si="17" ref="J34:J35">(E34*I34)</f>
        <v>0</v>
      </c>
      <c r="M34" s="4"/>
    </row>
    <row r="35" spans="2:13" ht="30">
      <c r="B35" s="26">
        <v>21</v>
      </c>
      <c r="C35" s="2" t="s">
        <v>81</v>
      </c>
      <c r="D35" s="36"/>
      <c r="E35" s="2">
        <v>500</v>
      </c>
      <c r="F35" s="37" t="s">
        <v>1</v>
      </c>
      <c r="G35" s="38"/>
      <c r="H35" s="38">
        <f t="shared" si="16"/>
        <v>0</v>
      </c>
      <c r="I35" s="39"/>
      <c r="J35" s="40">
        <f t="shared" si="17"/>
        <v>0</v>
      </c>
      <c r="M35" s="4"/>
    </row>
    <row r="36" spans="2:13" ht="15">
      <c r="B36" s="26">
        <v>22</v>
      </c>
      <c r="C36" s="2" t="s">
        <v>82</v>
      </c>
      <c r="D36" s="36"/>
      <c r="E36" s="2">
        <v>900</v>
      </c>
      <c r="F36" s="37" t="s">
        <v>1</v>
      </c>
      <c r="G36" s="38"/>
      <c r="H36" s="38">
        <f t="shared" si="2"/>
        <v>0</v>
      </c>
      <c r="I36" s="39"/>
      <c r="J36" s="40">
        <f t="shared" si="3"/>
        <v>0</v>
      </c>
      <c r="M36" s="4"/>
    </row>
    <row r="37" spans="2:13" ht="15">
      <c r="B37" s="26">
        <v>23</v>
      </c>
      <c r="C37" s="2" t="s">
        <v>83</v>
      </c>
      <c r="D37" s="36"/>
      <c r="E37" s="2">
        <v>5</v>
      </c>
      <c r="F37" s="37" t="s">
        <v>1</v>
      </c>
      <c r="G37" s="38"/>
      <c r="H37" s="38">
        <f t="shared" si="2"/>
        <v>0</v>
      </c>
      <c r="I37" s="39"/>
      <c r="J37" s="40">
        <f t="shared" si="3"/>
        <v>0</v>
      </c>
      <c r="L37" s="61" t="s">
        <v>32</v>
      </c>
      <c r="M37" s="4"/>
    </row>
    <row r="38" spans="2:13" ht="15">
      <c r="B38" s="26">
        <v>24</v>
      </c>
      <c r="C38" s="2" t="s">
        <v>73</v>
      </c>
      <c r="D38" s="62"/>
      <c r="E38" s="2">
        <v>75</v>
      </c>
      <c r="F38" s="60" t="s">
        <v>1</v>
      </c>
      <c r="G38" s="38"/>
      <c r="H38" s="38">
        <f aca="true" t="shared" si="18" ref="H38">(E38*G38)</f>
        <v>0</v>
      </c>
      <c r="I38" s="38"/>
      <c r="J38" s="40">
        <f aca="true" t="shared" si="19" ref="J38">(E38*I38)</f>
        <v>0</v>
      </c>
      <c r="M38" s="4"/>
    </row>
    <row r="39" spans="2:13" ht="15">
      <c r="B39" s="26">
        <v>25</v>
      </c>
      <c r="C39" s="2" t="s">
        <v>74</v>
      </c>
      <c r="D39" s="62"/>
      <c r="E39" s="2">
        <v>45</v>
      </c>
      <c r="F39" s="60" t="s">
        <v>1</v>
      </c>
      <c r="G39" s="38"/>
      <c r="H39" s="38">
        <f aca="true" t="shared" si="20" ref="H39">(E39*G39)</f>
        <v>0</v>
      </c>
      <c r="I39" s="38"/>
      <c r="J39" s="40">
        <f aca="true" t="shared" si="21" ref="J39">(E39*I39)</f>
        <v>0</v>
      </c>
      <c r="M39" s="4"/>
    </row>
    <row r="40" spans="2:13" ht="15">
      <c r="B40" s="26">
        <v>26</v>
      </c>
      <c r="C40" s="2" t="s">
        <v>75</v>
      </c>
      <c r="D40" s="62"/>
      <c r="E40" s="2">
        <v>30</v>
      </c>
      <c r="F40" s="60" t="s">
        <v>1</v>
      </c>
      <c r="G40" s="38"/>
      <c r="H40" s="38">
        <f aca="true" t="shared" si="22" ref="H40">(E40*G40)</f>
        <v>0</v>
      </c>
      <c r="I40" s="38"/>
      <c r="J40" s="40">
        <f aca="true" t="shared" si="23" ref="J40">(E40*I40)</f>
        <v>0</v>
      </c>
      <c r="M40" s="4"/>
    </row>
    <row r="41" spans="2:15" ht="30">
      <c r="B41" s="26">
        <v>27</v>
      </c>
      <c r="C41" s="58" t="s">
        <v>72</v>
      </c>
      <c r="D41" s="62"/>
      <c r="E41" s="2">
        <v>50</v>
      </c>
      <c r="F41" s="60" t="s">
        <v>1</v>
      </c>
      <c r="G41" s="38"/>
      <c r="H41" s="38">
        <f aca="true" t="shared" si="24" ref="H41:H42">(E41*G41)</f>
        <v>0</v>
      </c>
      <c r="I41" s="38"/>
      <c r="J41" s="40">
        <f aca="true" t="shared" si="25" ref="J41:J42">(E41*I41)</f>
        <v>0</v>
      </c>
      <c r="L41" s="17"/>
      <c r="M41" s="4"/>
      <c r="N41" s="17"/>
      <c r="O41" s="17"/>
    </row>
    <row r="42" spans="2:15" ht="30">
      <c r="B42" s="26">
        <v>28</v>
      </c>
      <c r="C42" s="2" t="s">
        <v>71</v>
      </c>
      <c r="D42" s="62"/>
      <c r="E42" s="2">
        <v>200</v>
      </c>
      <c r="F42" s="60" t="s">
        <v>0</v>
      </c>
      <c r="G42" s="38"/>
      <c r="H42" s="38">
        <f t="shared" si="24"/>
        <v>0</v>
      </c>
      <c r="I42" s="38"/>
      <c r="J42" s="40">
        <f t="shared" si="25"/>
        <v>0</v>
      </c>
      <c r="L42" s="61" t="s">
        <v>39</v>
      </c>
      <c r="M42" s="4"/>
      <c r="N42" s="17"/>
      <c r="O42" s="17"/>
    </row>
    <row r="43" spans="2:15" ht="15" customHeight="1">
      <c r="B43" s="26">
        <v>29</v>
      </c>
      <c r="C43" s="2" t="s">
        <v>66</v>
      </c>
      <c r="D43" s="62"/>
      <c r="E43" s="2">
        <v>50</v>
      </c>
      <c r="F43" s="60" t="s">
        <v>0</v>
      </c>
      <c r="G43" s="38"/>
      <c r="H43" s="38">
        <f aca="true" t="shared" si="26" ref="H43">(E43*G43)</f>
        <v>0</v>
      </c>
      <c r="I43" s="38"/>
      <c r="J43" s="40">
        <f aca="true" t="shared" si="27" ref="J43">(E43*I43)</f>
        <v>0</v>
      </c>
      <c r="L43" s="61" t="s">
        <v>42</v>
      </c>
      <c r="M43" s="4"/>
      <c r="N43" s="17"/>
      <c r="O43" s="17"/>
    </row>
    <row r="44" spans="2:15" ht="15">
      <c r="B44" s="26">
        <v>30</v>
      </c>
      <c r="C44" s="2" t="s">
        <v>67</v>
      </c>
      <c r="D44" s="62"/>
      <c r="E44" s="2">
        <v>60</v>
      </c>
      <c r="F44" s="60" t="s">
        <v>1</v>
      </c>
      <c r="G44" s="38"/>
      <c r="H44" s="38">
        <f aca="true" t="shared" si="28" ref="H44:H50">(E44*G44)</f>
        <v>0</v>
      </c>
      <c r="I44" s="38"/>
      <c r="J44" s="40">
        <f aca="true" t="shared" si="29" ref="J44:J50">(E44*I44)</f>
        <v>0</v>
      </c>
      <c r="L44" s="17"/>
      <c r="M44" s="4"/>
      <c r="N44" s="17"/>
      <c r="O44" s="17"/>
    </row>
    <row r="45" spans="2:15" ht="15" customHeight="1">
      <c r="B45" s="26">
        <v>31</v>
      </c>
      <c r="C45" s="2" t="s">
        <v>68</v>
      </c>
      <c r="D45" s="62"/>
      <c r="E45" s="2">
        <v>4</v>
      </c>
      <c r="F45" s="60" t="s">
        <v>1</v>
      </c>
      <c r="G45" s="38"/>
      <c r="H45" s="38">
        <f t="shared" si="28"/>
        <v>0</v>
      </c>
      <c r="I45" s="38"/>
      <c r="J45" s="40">
        <f t="shared" si="29"/>
        <v>0</v>
      </c>
      <c r="L45" s="17"/>
      <c r="M45" s="4"/>
      <c r="N45" s="17"/>
      <c r="O45" s="17"/>
    </row>
    <row r="46" spans="2:15" ht="15" customHeight="1">
      <c r="B46" s="26">
        <v>32</v>
      </c>
      <c r="C46" s="2" t="s">
        <v>69</v>
      </c>
      <c r="D46" s="62"/>
      <c r="E46" s="2">
        <v>30</v>
      </c>
      <c r="F46" s="60" t="s">
        <v>0</v>
      </c>
      <c r="G46" s="38"/>
      <c r="H46" s="38">
        <f t="shared" si="28"/>
        <v>0</v>
      </c>
      <c r="I46" s="38"/>
      <c r="J46" s="40">
        <f t="shared" si="29"/>
        <v>0</v>
      </c>
      <c r="L46" s="17"/>
      <c r="M46" s="4"/>
      <c r="N46" s="17"/>
      <c r="O46" s="17"/>
    </row>
    <row r="47" spans="2:15" ht="15">
      <c r="B47" s="26">
        <v>33</v>
      </c>
      <c r="C47" s="2" t="s">
        <v>70</v>
      </c>
      <c r="D47" s="62"/>
      <c r="E47" s="2">
        <v>40</v>
      </c>
      <c r="F47" s="60" t="s">
        <v>0</v>
      </c>
      <c r="G47" s="38"/>
      <c r="H47" s="38">
        <f t="shared" si="28"/>
        <v>0</v>
      </c>
      <c r="I47" s="38"/>
      <c r="J47" s="40">
        <f t="shared" si="29"/>
        <v>0</v>
      </c>
      <c r="L47" s="17"/>
      <c r="M47" s="4"/>
      <c r="N47" s="17"/>
      <c r="O47" s="17"/>
    </row>
    <row r="48" spans="2:15" ht="15">
      <c r="B48" s="26">
        <v>34</v>
      </c>
      <c r="C48" s="2" t="s">
        <v>63</v>
      </c>
      <c r="D48" s="62"/>
      <c r="E48" s="2">
        <v>4</v>
      </c>
      <c r="F48" s="60" t="s">
        <v>0</v>
      </c>
      <c r="G48" s="38"/>
      <c r="H48" s="38">
        <f t="shared" si="28"/>
        <v>0</v>
      </c>
      <c r="I48" s="38"/>
      <c r="J48" s="40">
        <f t="shared" si="29"/>
        <v>0</v>
      </c>
      <c r="L48" s="17"/>
      <c r="M48" s="4"/>
      <c r="N48" s="17"/>
      <c r="O48" s="17"/>
    </row>
    <row r="49" spans="2:15" ht="15">
      <c r="B49" s="26">
        <v>35</v>
      </c>
      <c r="C49" s="2" t="s">
        <v>64</v>
      </c>
      <c r="D49" s="62"/>
      <c r="E49" s="2">
        <v>3</v>
      </c>
      <c r="F49" s="60" t="s">
        <v>0</v>
      </c>
      <c r="G49" s="38"/>
      <c r="H49" s="38">
        <f t="shared" si="28"/>
        <v>0</v>
      </c>
      <c r="I49" s="38"/>
      <c r="J49" s="40">
        <f t="shared" si="29"/>
        <v>0</v>
      </c>
      <c r="L49" s="17"/>
      <c r="M49" s="4"/>
      <c r="N49" s="17"/>
      <c r="O49" s="17"/>
    </row>
    <row r="50" spans="2:15" ht="15">
      <c r="B50" s="26">
        <v>36</v>
      </c>
      <c r="C50" s="2" t="s">
        <v>65</v>
      </c>
      <c r="D50" s="62"/>
      <c r="E50" s="2">
        <v>10</v>
      </c>
      <c r="F50" s="60" t="s">
        <v>1</v>
      </c>
      <c r="G50" s="38"/>
      <c r="H50" s="38">
        <f t="shared" si="28"/>
        <v>0</v>
      </c>
      <c r="I50" s="38"/>
      <c r="J50" s="40">
        <f t="shared" si="29"/>
        <v>0</v>
      </c>
      <c r="L50" s="17"/>
      <c r="M50" s="4"/>
      <c r="N50" s="17"/>
      <c r="O50" s="17"/>
    </row>
    <row r="51" spans="2:15" ht="45.75" customHeight="1">
      <c r="B51" s="26">
        <v>37</v>
      </c>
      <c r="C51" s="2" t="s">
        <v>28</v>
      </c>
      <c r="D51" s="62"/>
      <c r="E51" s="2">
        <v>1</v>
      </c>
      <c r="F51" s="60" t="s">
        <v>5</v>
      </c>
      <c r="G51" s="38"/>
      <c r="H51" s="38">
        <f aca="true" t="shared" si="30" ref="H51">(E51*G51)</f>
        <v>0</v>
      </c>
      <c r="I51" s="38"/>
      <c r="J51" s="40">
        <f aca="true" t="shared" si="31" ref="J51">(E51*I51)</f>
        <v>0</v>
      </c>
      <c r="L51" s="17"/>
      <c r="M51" s="4"/>
      <c r="N51" s="17"/>
      <c r="O51" s="17"/>
    </row>
    <row r="52" spans="2:13" ht="15.75" thickBot="1">
      <c r="B52" s="26">
        <v>38</v>
      </c>
      <c r="C52" s="65" t="s">
        <v>38</v>
      </c>
      <c r="D52" s="66"/>
      <c r="E52" s="65">
        <v>1</v>
      </c>
      <c r="F52" s="67" t="s">
        <v>5</v>
      </c>
      <c r="G52" s="68"/>
      <c r="H52" s="68">
        <f t="shared" si="2"/>
        <v>0</v>
      </c>
      <c r="I52" s="68"/>
      <c r="J52" s="69">
        <f t="shared" si="3"/>
        <v>0</v>
      </c>
      <c r="L52" s="17"/>
      <c r="M52" s="4"/>
    </row>
    <row r="53" spans="2:13" ht="16.5" thickBot="1">
      <c r="B53" s="81" t="s">
        <v>22</v>
      </c>
      <c r="C53" s="82"/>
      <c r="D53" s="82"/>
      <c r="E53" s="82"/>
      <c r="F53" s="82"/>
      <c r="G53" s="82"/>
      <c r="H53" s="82"/>
      <c r="I53" s="82"/>
      <c r="J53" s="83"/>
      <c r="L53" s="17"/>
      <c r="M53" s="4"/>
    </row>
    <row r="54" spans="2:13" s="53" customFormat="1" ht="15">
      <c r="B54" s="70">
        <v>39</v>
      </c>
      <c r="C54" s="63" t="s">
        <v>45</v>
      </c>
      <c r="D54" s="71"/>
      <c r="E54" s="46">
        <v>20</v>
      </c>
      <c r="F54" s="72" t="s">
        <v>46</v>
      </c>
      <c r="G54" s="48"/>
      <c r="H54" s="48">
        <f aca="true" t="shared" si="32" ref="H54:H58">(E54*G54)</f>
        <v>0</v>
      </c>
      <c r="I54" s="48"/>
      <c r="J54" s="49">
        <f aca="true" t="shared" si="33" ref="J54:J58">(E54*I54)</f>
        <v>0</v>
      </c>
      <c r="L54" s="73"/>
      <c r="M54" s="50"/>
    </row>
    <row r="55" spans="2:13" s="53" customFormat="1" ht="15">
      <c r="B55" s="70">
        <v>40</v>
      </c>
      <c r="C55" s="63" t="s">
        <v>47</v>
      </c>
      <c r="D55" s="71"/>
      <c r="E55" s="46">
        <v>1</v>
      </c>
      <c r="F55" s="72" t="s">
        <v>5</v>
      </c>
      <c r="G55" s="48"/>
      <c r="H55" s="48">
        <f t="shared" si="32"/>
        <v>0</v>
      </c>
      <c r="I55" s="48"/>
      <c r="J55" s="49">
        <f t="shared" si="33"/>
        <v>0</v>
      </c>
      <c r="L55" s="73"/>
      <c r="M55" s="50"/>
    </row>
    <row r="56" spans="2:13" s="53" customFormat="1" ht="15">
      <c r="B56" s="70">
        <v>41</v>
      </c>
      <c r="C56" s="63" t="s">
        <v>49</v>
      </c>
      <c r="D56" s="71"/>
      <c r="E56" s="46">
        <v>1</v>
      </c>
      <c r="F56" s="72" t="s">
        <v>5</v>
      </c>
      <c r="G56" s="48"/>
      <c r="H56" s="48">
        <f t="shared" si="32"/>
        <v>0</v>
      </c>
      <c r="I56" s="48"/>
      <c r="J56" s="49">
        <f t="shared" si="33"/>
        <v>0</v>
      </c>
      <c r="L56" s="73"/>
      <c r="M56" s="50"/>
    </row>
    <row r="57" spans="2:13" s="53" customFormat="1" ht="15">
      <c r="B57" s="70">
        <v>42</v>
      </c>
      <c r="C57" s="45" t="s">
        <v>50</v>
      </c>
      <c r="D57" s="71"/>
      <c r="E57" s="46">
        <v>1</v>
      </c>
      <c r="F57" s="72" t="s">
        <v>5</v>
      </c>
      <c r="G57" s="48"/>
      <c r="H57" s="48">
        <f t="shared" si="32"/>
        <v>0</v>
      </c>
      <c r="I57" s="48"/>
      <c r="J57" s="49">
        <f t="shared" si="33"/>
        <v>0</v>
      </c>
      <c r="L57" s="73"/>
      <c r="M57" s="50"/>
    </row>
    <row r="58" spans="2:13" s="53" customFormat="1" ht="15">
      <c r="B58" s="70">
        <v>43</v>
      </c>
      <c r="C58" s="46" t="s">
        <v>51</v>
      </c>
      <c r="D58" s="55"/>
      <c r="E58" s="46">
        <v>1</v>
      </c>
      <c r="F58" s="47" t="s">
        <v>5</v>
      </c>
      <c r="G58" s="48"/>
      <c r="H58" s="48">
        <f t="shared" si="32"/>
        <v>0</v>
      </c>
      <c r="I58" s="48"/>
      <c r="J58" s="49">
        <f t="shared" si="33"/>
        <v>0</v>
      </c>
      <c r="L58" s="73"/>
      <c r="M58" s="50"/>
    </row>
    <row r="59" spans="2:13" s="53" customFormat="1" ht="15">
      <c r="B59" s="70">
        <v>44</v>
      </c>
      <c r="C59" s="46" t="s">
        <v>3</v>
      </c>
      <c r="D59" s="55"/>
      <c r="E59" s="46">
        <v>1</v>
      </c>
      <c r="F59" s="47" t="s">
        <v>5</v>
      </c>
      <c r="G59" s="48"/>
      <c r="H59" s="48">
        <f t="shared" si="2"/>
        <v>0</v>
      </c>
      <c r="I59" s="48"/>
      <c r="J59" s="49">
        <f t="shared" si="3"/>
        <v>0</v>
      </c>
      <c r="L59" s="73"/>
      <c r="M59" s="50"/>
    </row>
    <row r="60" spans="2:13" s="53" customFormat="1" ht="15">
      <c r="B60" s="70">
        <v>45</v>
      </c>
      <c r="C60" s="74" t="s">
        <v>48</v>
      </c>
      <c r="D60" s="71"/>
      <c r="E60" s="46">
        <v>1</v>
      </c>
      <c r="F60" s="72" t="s">
        <v>5</v>
      </c>
      <c r="G60" s="48"/>
      <c r="H60" s="48">
        <f t="shared" si="2"/>
        <v>0</v>
      </c>
      <c r="I60" s="48"/>
      <c r="J60" s="49">
        <f t="shared" si="3"/>
        <v>0</v>
      </c>
      <c r="L60" s="73"/>
      <c r="M60" s="50"/>
    </row>
    <row r="61" spans="2:13" s="53" customFormat="1" ht="15">
      <c r="B61" s="70">
        <v>46</v>
      </c>
      <c r="C61" s="46" t="s">
        <v>6</v>
      </c>
      <c r="D61" s="55"/>
      <c r="E61" s="46">
        <v>1</v>
      </c>
      <c r="F61" s="47" t="s">
        <v>5</v>
      </c>
      <c r="G61" s="48"/>
      <c r="H61" s="48">
        <f t="shared" si="2"/>
        <v>0</v>
      </c>
      <c r="I61" s="48"/>
      <c r="J61" s="49">
        <f t="shared" si="3"/>
        <v>0</v>
      </c>
      <c r="L61" s="73"/>
      <c r="M61" s="50"/>
    </row>
    <row r="62" spans="2:13" s="53" customFormat="1" ht="15">
      <c r="B62" s="70">
        <v>47</v>
      </c>
      <c r="C62" s="46" t="s">
        <v>26</v>
      </c>
      <c r="D62" s="55"/>
      <c r="E62" s="46">
        <v>1</v>
      </c>
      <c r="F62" s="47" t="s">
        <v>5</v>
      </c>
      <c r="G62" s="48"/>
      <c r="H62" s="48">
        <f t="shared" si="2"/>
        <v>0</v>
      </c>
      <c r="I62" s="48"/>
      <c r="J62" s="49">
        <f t="shared" si="3"/>
        <v>0</v>
      </c>
      <c r="L62" s="73"/>
      <c r="M62" s="50"/>
    </row>
    <row r="63" spans="2:13" s="53" customFormat="1" ht="45">
      <c r="B63" s="70">
        <v>48</v>
      </c>
      <c r="C63" s="46" t="s">
        <v>85</v>
      </c>
      <c r="D63" s="55"/>
      <c r="E63" s="46">
        <v>1</v>
      </c>
      <c r="F63" s="47" t="s">
        <v>5</v>
      </c>
      <c r="G63" s="48"/>
      <c r="H63" s="48">
        <f t="shared" si="2"/>
        <v>0</v>
      </c>
      <c r="I63" s="48"/>
      <c r="J63" s="49">
        <f t="shared" si="3"/>
        <v>0</v>
      </c>
      <c r="L63" s="73"/>
      <c r="M63" s="50"/>
    </row>
    <row r="64" spans="2:13" s="53" customFormat="1" ht="15">
      <c r="B64" s="70">
        <v>49</v>
      </c>
      <c r="C64" s="46" t="s">
        <v>2</v>
      </c>
      <c r="D64" s="55"/>
      <c r="E64" s="46">
        <v>1</v>
      </c>
      <c r="F64" s="47" t="s">
        <v>5</v>
      </c>
      <c r="G64" s="48"/>
      <c r="H64" s="48">
        <f t="shared" si="2"/>
        <v>0</v>
      </c>
      <c r="I64" s="48"/>
      <c r="J64" s="49">
        <f t="shared" si="3"/>
        <v>0</v>
      </c>
      <c r="L64" s="73"/>
      <c r="M64" s="50"/>
    </row>
    <row r="65" spans="2:13" s="53" customFormat="1" ht="15">
      <c r="B65" s="70">
        <v>50</v>
      </c>
      <c r="C65" s="46" t="s">
        <v>7</v>
      </c>
      <c r="D65" s="55"/>
      <c r="E65" s="46">
        <v>1</v>
      </c>
      <c r="F65" s="47" t="s">
        <v>5</v>
      </c>
      <c r="G65" s="48"/>
      <c r="H65" s="48">
        <f t="shared" si="2"/>
        <v>0</v>
      </c>
      <c r="I65" s="48"/>
      <c r="J65" s="49">
        <f t="shared" si="3"/>
        <v>0</v>
      </c>
      <c r="L65" s="73"/>
      <c r="M65" s="50"/>
    </row>
    <row r="66" spans="2:13" s="53" customFormat="1" ht="15">
      <c r="B66" s="70">
        <v>51</v>
      </c>
      <c r="C66" s="46" t="s">
        <v>4</v>
      </c>
      <c r="D66" s="75"/>
      <c r="E66" s="54">
        <v>1</v>
      </c>
      <c r="F66" s="51" t="s">
        <v>5</v>
      </c>
      <c r="G66" s="48"/>
      <c r="H66" s="48">
        <f t="shared" si="2"/>
        <v>0</v>
      </c>
      <c r="I66" s="52"/>
      <c r="J66" s="49">
        <f t="shared" si="3"/>
        <v>0</v>
      </c>
      <c r="L66" s="73"/>
      <c r="M66" s="50"/>
    </row>
    <row r="67" spans="2:13" s="53" customFormat="1" ht="15.75" thickBot="1">
      <c r="B67" s="70">
        <v>52</v>
      </c>
      <c r="C67" s="76" t="s">
        <v>44</v>
      </c>
      <c r="D67" s="77"/>
      <c r="E67" s="76">
        <v>1</v>
      </c>
      <c r="F67" s="78" t="s">
        <v>5</v>
      </c>
      <c r="G67" s="79"/>
      <c r="H67" s="79">
        <f t="shared" si="2"/>
        <v>0</v>
      </c>
      <c r="I67" s="79"/>
      <c r="J67" s="80">
        <f t="shared" si="3"/>
        <v>0</v>
      </c>
      <c r="L67" s="73"/>
      <c r="M67" s="50"/>
    </row>
    <row r="68" spans="2:10" s="27" customFormat="1" ht="25.5" customHeight="1">
      <c r="B68" s="28"/>
      <c r="C68" s="87" t="s">
        <v>8</v>
      </c>
      <c r="D68" s="88"/>
      <c r="E68" s="88"/>
      <c r="F68" s="88"/>
      <c r="G68" s="89"/>
      <c r="H68" s="29">
        <f>SUM(H13:H67)</f>
        <v>0</v>
      </c>
      <c r="I68" s="29"/>
      <c r="J68" s="30">
        <f>SUM(J13:J67)</f>
        <v>0</v>
      </c>
    </row>
    <row r="69" spans="2:10" s="27" customFormat="1" ht="24.75" customHeight="1" thickBot="1">
      <c r="B69" s="31"/>
      <c r="C69" s="84" t="s">
        <v>9</v>
      </c>
      <c r="D69" s="85"/>
      <c r="E69" s="85"/>
      <c r="F69" s="85"/>
      <c r="G69" s="86"/>
      <c r="H69" s="32"/>
      <c r="I69" s="32"/>
      <c r="J69" s="33">
        <f>(H68+J68)</f>
        <v>0</v>
      </c>
    </row>
    <row r="70" ht="15">
      <c r="D70" s="1"/>
    </row>
    <row r="71" spans="2:4" ht="15">
      <c r="B71" s="3"/>
      <c r="D71" s="1"/>
    </row>
  </sheetData>
  <mergeCells count="8">
    <mergeCell ref="B29:J29"/>
    <mergeCell ref="B53:J53"/>
    <mergeCell ref="C69:G69"/>
    <mergeCell ref="C68:G68"/>
    <mergeCell ref="B7:H7"/>
    <mergeCell ref="B8:J8"/>
    <mergeCell ref="B15:J15"/>
    <mergeCell ref="B12:J12"/>
  </mergeCells>
  <hyperlinks>
    <hyperlink ref="L24" r:id="rId1" display="https://adiglobal.cz/cz/produkty110:84051/mg-kontakt-ctyrdratovy-polarizovany-s-pracovni-mezerou-22mm-kabel-3m"/>
    <hyperlink ref="L27" r:id="rId2" display="https://adiglobal.cz/cz/produkty110:85714/nezalohovana-plastova-vnitrni-sirena-110db-1m-s-cervenym-majakem"/>
    <hyperlink ref="L26" r:id="rId3" display="https://adiglobal.cz/cz/produkty110:85499/plastova-nizka-propojovaci-krabice-7+1-pajecich-svorek"/>
    <hyperlink ref="L23" r:id="rId4" display="https://adiglobal.cz/cz/produkty110:3325297/mg-kontakt-vratovy-ctyrdratovy-s-pracovni-mezerou-55mm"/>
    <hyperlink ref="L37" r:id="rId5" display="http://www.kabelyvodice.cz/kabely-vodice/01_Spiralove_kabely_TPE_PUR_dle_DIN_47100.php"/>
    <hyperlink ref="L42" r:id="rId6" display="https://eshop.elkov.cz/products/wapro-prichytka-hmozdin-hmp-8-ch-8-pro-pasky-vaz"/>
    <hyperlink ref="L22" r:id="rId7" display="https://www.sicurit.cz/cs/p/ba100200-ba100200-sicurit-alarmitalia"/>
    <hyperlink ref="L21" r:id="rId8" display="https://adiglobal.cz/cz/produkty110:10561826/akumulator-12v-18ah-ohniodolny-sroubove-svorky-m5-zivotnost-az-5-let-vds"/>
    <hyperlink ref="L43" r:id="rId9" display="https://eshop.elkov.cz/products/obo-prichytka-2031m-15-drzak-svazk-2207028"/>
  </hyperlinks>
  <printOptions horizontalCentered="1"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85" r:id="rId10"/>
  <headerFooter>
    <oddFooter>&amp;CStránka &amp;P</oddFooter>
  </headerFooter>
  <rowBreaks count="2" manualBreakCount="2">
    <brk id="25" min="1" max="16383" man="1"/>
    <brk id="52" min="1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75E97DEBC2264783D63190C9DAC387" ma:contentTypeVersion="2" ma:contentTypeDescription="Vytvoří nový dokument" ma:contentTypeScope="" ma:versionID="c15fdd335478230afb5f6e6b0ba96265">
  <xsd:schema xmlns:xsd="http://www.w3.org/2001/XMLSchema" xmlns:xs="http://www.w3.org/2001/XMLSchema" xmlns:p="http://schemas.microsoft.com/office/2006/metadata/properties" xmlns:ns2="096d1ca5-0ec7-42c4-bbf3-497120e80977" targetNamespace="http://schemas.microsoft.com/office/2006/metadata/properties" ma:root="true" ma:fieldsID="d058d2b7ca5ef0438db84a4df2e36113" ns2:_="">
    <xsd:import namespace="096d1ca5-0ec7-42c4-bbf3-497120e8097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d1ca5-0ec7-42c4-bbf3-497120e809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FDA958-770C-47D0-BA33-95A470E6E4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3BE94E-F564-4191-9707-9A8A0D864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6d1ca5-0ec7-42c4-bbf3-497120e809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6319CD-B439-4C7F-81F9-BFDFAEB814B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96d1ca5-0ec7-42c4-bbf3-497120e80977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2014-05-05T08:02:37Z</dcterms:created>
  <dcterms:modified xsi:type="dcterms:W3CDTF">2023-04-21T07:53:31Z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0x0101004D75E97DEBC2264783D63190C9DAC387</vt:lpwstr>
  </property>
</Properties>
</file>