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Souhrn" sheetId="3" r:id="rId1"/>
    <sheet name="Slepý rozpočet" sheetId="1" r:id="rId2"/>
    <sheet name="Specifikace umělé trávy" sheetId="2" r:id="rId3"/>
  </sheets>
  <definedNames>
    <definedName name="_xlnm.Print_Area" localSheetId="1">'Slepý rozpočet'!$A$2:$J$53</definedName>
    <definedName name="_xlnm.Print_Area" localSheetId="2">'Specifikace umělé trávy'!$A$1:$E$36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<sst xmlns="http://schemas.openxmlformats.org/spreadsheetml/2006/main" count="153" uniqueCount="116">
  <si>
    <t>Položkový rozpočet</t>
  </si>
  <si>
    <t>Zakázka :</t>
  </si>
  <si>
    <t>Objekt</t>
  </si>
  <si>
    <t>Oddíl</t>
  </si>
  <si>
    <t>Ř</t>
  </si>
  <si>
    <t>Popis řádku</t>
  </si>
  <si>
    <t>Množství Mj</t>
  </si>
  <si>
    <t>Mj</t>
  </si>
  <si>
    <t>Sazba</t>
  </si>
  <si>
    <t>Cena
celkem</t>
  </si>
  <si>
    <t>1</t>
  </si>
  <si>
    <t>Rekonstrukce fotbalového hřiště (rozměry 104,5 x 67,2 m)</t>
  </si>
  <si>
    <t>m2</t>
  </si>
  <si>
    <t>Seznam položek pro oddíl :</t>
  </si>
  <si>
    <t>Zemní práce (příprava podloží)</t>
  </si>
  <si>
    <t>Nařezání staré umělé trávy na pásy</t>
  </si>
  <si>
    <t xml:space="preserve">Strojová likvidace staré umělé trávy, srolováním do rolí včetně vsypu v umělé trávě (gumový granulát SBR a křemičitý písek), nakládka a odvoz na skládku </t>
  </si>
  <si>
    <t>tun</t>
  </si>
  <si>
    <t>Likvidace odpadu (umělé trávy vč. vsypu) na skládku vč. Dopravy</t>
  </si>
  <si>
    <t xml:space="preserve">Plošné čištění podkladu od hrubých a jených nečistot </t>
  </si>
  <si>
    <t>Oprava poškozených částí elastické podložky SBR s kamenivem na vyznačených místech a jiných místech sportoviště, které budou zřejmé až po odstranění umělé trávy do celkové plochy 200 m2</t>
  </si>
  <si>
    <t>Odstranění současných fotbalových branek včetně demontáže pouzder</t>
  </si>
  <si>
    <t>ks</t>
  </si>
  <si>
    <t>Dodání a instalace odjímatelných fotbalových branek průměr 100 mm. Rozměr 7,32 x 2,44 m. Povrchová úprava - nátěr antikorozní syntetikou. Zahrnuje vývěsy a síť</t>
  </si>
  <si>
    <t>Přesun hmot (vztahuje se na likvidaci starého povrchu a aplikaci nové podkladové vrstvy)</t>
  </si>
  <si>
    <t>MEZISOUČET</t>
  </si>
  <si>
    <t>Instalace nového povrchu</t>
  </si>
  <si>
    <t xml:space="preserve">Zpracování pokládkového plánu od výrobce. Možnost všití vytížených podelných lajn do umělé trávy s ohledem na aktuální rozměry povrchu - realizační firma doloží zřizovateli před zahájením díla </t>
  </si>
  <si>
    <t>Doprava umělé trávy ve 4 m rolích (manipulace na místě realizace, zabezpečení)</t>
  </si>
  <si>
    <t>Dodání a instalace nové umělé fotbalové trávy 3. generace (min. požadavky na kvalitu: Výška umělé trávy min. 48 mm, Dtex min. 15 000, Tloušťka vlákna (některých vlasců) min. 500 µm, počet vpichů min. 8020/m2, hmotnost min. 2 250 gr/m2, všechny spoje budou lepeny dvousložkovým lepidlem určeným výrobcem k instalaci umělé trávy po celé ploše pásky minimální šířky 30 cm</t>
  </si>
  <si>
    <t>Lajnování na kopanou bílá barva - univerzální hřiště 100x64 (hlavní fotbal). Žlutá/modrá grafické značení pro 2 x malá kopaná 48 x 28 m</t>
  </si>
  <si>
    <t>bm</t>
  </si>
  <si>
    <t xml:space="preserve">Plošná, rovnoměrná aplikace křemičitého písku frakce 0,6-1,2 mm včetně zapravení do povrchu </t>
  </si>
  <si>
    <t>Dodání přírodně bílého křemičitého písku frakce 0,6/1,2. Celkem 25 kg na m2 (175,5 tun)</t>
  </si>
  <si>
    <t>Plošná, rovnoměrná aplikace šedého gumového granulátu EPDM speciálním strojem, zapravení výplně do povrchu rovnoměrně po celém povrchu</t>
  </si>
  <si>
    <t>Dodání šedého gumového granulátu EPDM frakce 1,0/3,0. Celkem 8 kg na m2 (56,2 tun)</t>
  </si>
  <si>
    <t xml:space="preserve">Kartáčování povrchu, plošná dekomprese a srovnání výplně </t>
  </si>
  <si>
    <t>Příprava sportoviště</t>
  </si>
  <si>
    <t>Finální kontrola pevnosti spojů umělé trávy. Srovnání výplně</t>
  </si>
  <si>
    <t>Dodání profesionálního kartáče - Víceúčelový kartáč Combi pro pravidelnou údržbu sportoviště</t>
  </si>
  <si>
    <t>Rekonstrukce zámkové dlažby</t>
  </si>
  <si>
    <t>Demontáž zámkové dlažby na vyznačených místech o celkové ploše do 180 m2</t>
  </si>
  <si>
    <t>Oprava poškozených obrubníků podél deformované zámkové dlažby nahrazením novými obrubníky a usazení do betonového lože o celkové ploše do 30 bm</t>
  </si>
  <si>
    <t>D+M nových drenážních žlábků. Nahrazení poškozených žlábků novými vč. usazení do betonového lože - celkem do 15 bm</t>
  </si>
  <si>
    <t xml:space="preserve">Srovnání podkladové vrstvy kamenivem frakce 8/16 mm </t>
  </si>
  <si>
    <t xml:space="preserve">Srovnání podkladové vrstvy kamenivem frakce 4/8 mm </t>
  </si>
  <si>
    <t>Opětovná pokládka zámkové dlažby včetně hutnění a srovnání s okolím. Poškozená dlažba bude nahrazena novou.</t>
  </si>
  <si>
    <t xml:space="preserve">Zapískování zámkové dlažby křemičitým pískem </t>
  </si>
  <si>
    <t>Požadavky na kvalitu fotbalové umělé trávy</t>
  </si>
  <si>
    <t>Typ vlákna- Monofilní rovné vlákno 100% PE</t>
  </si>
  <si>
    <t>Umělý trávníku bude obsahovat vlasce umělé trávy o tlouštce minimálně 500 μm (Micron)</t>
  </si>
  <si>
    <t>Výška umělé trávy min. 48 mm</t>
  </si>
  <si>
    <r>
      <t>Min. počet vpichu 8.020 na m</t>
    </r>
    <r>
      <rPr>
        <vertAlign val="superscript"/>
        <sz val="11"/>
        <color rgb="FF000000"/>
        <rFont val="Arial"/>
        <family val="2"/>
      </rPr>
      <t>2</t>
    </r>
  </si>
  <si>
    <r>
      <t>Min. hmotnost 2250gr/m</t>
    </r>
    <r>
      <rPr>
        <vertAlign val="superscript"/>
        <sz val="11"/>
        <color rgb="FF000000"/>
        <rFont val="Arial"/>
        <family val="2"/>
      </rPr>
      <t>2</t>
    </r>
  </si>
  <si>
    <t>Min. Dtex 15000</t>
  </si>
  <si>
    <t xml:space="preserve">Barva - zelená </t>
  </si>
  <si>
    <r>
      <t>Min. 25 kg / 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přírodně bílého křemičitého písku. Certifikovaného, zdravotně nezávadného pro použití na sportoviště, frakce 0,6/1,2 mm</t>
    </r>
  </si>
  <si>
    <r>
      <t>Min. 8 kg / 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Certifikovaného  šedého gumového granulátu EPDM, frakce 1,0/3,0 mm</t>
    </r>
  </si>
  <si>
    <t>*</t>
  </si>
  <si>
    <t>Kontrolní body během výměny umělého fotbalového trávníku</t>
  </si>
  <si>
    <t>1.</t>
  </si>
  <si>
    <t>2.</t>
  </si>
  <si>
    <t>3.</t>
  </si>
  <si>
    <t>4.</t>
  </si>
  <si>
    <t>5.</t>
  </si>
  <si>
    <t>6.</t>
  </si>
  <si>
    <t>7.</t>
  </si>
  <si>
    <t>8.</t>
  </si>
  <si>
    <t>Zakázka:</t>
  </si>
  <si>
    <t>Objednatel:</t>
  </si>
  <si>
    <t>STAREZ - SPORT, a.s.</t>
  </si>
  <si>
    <t>IČ:</t>
  </si>
  <si>
    <t>26932211</t>
  </si>
  <si>
    <t>Křídlovická 911/34</t>
  </si>
  <si>
    <t>DIČ:</t>
  </si>
  <si>
    <t>CZ26932211</t>
  </si>
  <si>
    <t>603 00 Brno</t>
  </si>
  <si>
    <t>Zhotovitel:</t>
  </si>
  <si>
    <t>Vypracoval:</t>
  </si>
  <si>
    <t>Rozpis ceny</t>
  </si>
  <si>
    <t>Celkem</t>
  </si>
  <si>
    <t>Fotbalové hřiště</t>
  </si>
  <si>
    <t>Rekapitulace daní</t>
  </si>
  <si>
    <t>Základ pro základní DPH</t>
  </si>
  <si>
    <t>%</t>
  </si>
  <si>
    <t>CZK</t>
  </si>
  <si>
    <t xml:space="preserve">Základní DPH </t>
  </si>
  <si>
    <t>Cena celkem bez DPH</t>
  </si>
  <si>
    <t>Cena celkem s DPH</t>
  </si>
  <si>
    <t>v</t>
  </si>
  <si>
    <t>dne</t>
  </si>
  <si>
    <t>Za zhotovitele</t>
  </si>
  <si>
    <t>Za objednatele</t>
  </si>
  <si>
    <t>Legenda:</t>
  </si>
  <si>
    <t>kpl</t>
  </si>
  <si>
    <t>kus</t>
  </si>
  <si>
    <t>počet návštěv</t>
  </si>
  <si>
    <t>Doplnit do zelených buněk jednotkové ceny (sazby)</t>
  </si>
  <si>
    <t>Oprava umělého povrchu hřiště FCB Lužánky</t>
  </si>
  <si>
    <t xml:space="preserve">Oprava umělého povrchu hřiště FCB Lužánky </t>
  </si>
  <si>
    <t>Lajnování na kopanou bílá barva - univerzální hřiště 100x64 (hlavní fotbal) a 2 x malá kopaná barvou modrá; mimo hrací plochu budou vyznačeny pomocné čáry na americký fotbal;</t>
  </si>
  <si>
    <t>Kontrola podloží pod umělým trávníken - před pokládkou bude dodržena rovinatost podloží s
maximální tolerancí 1cm na 4m lati.</t>
  </si>
  <si>
    <t>Kontrola dodaného umělého trávníku - před samotnou instalací bude provedena kontrola rolí
umělého trávníku, ze které se vyhotoví zápis, kde bude uvedeno číslo šarže, které bude ověřeno
u výrobce, zda umělý trávník splňuje požadované parametry a nejedná se výrobek nižší kvality.
Bez kontroly trávníku v zabaleném stavu, nebude možná instalace.</t>
  </si>
  <si>
    <t>Spoje umělého trávníku - lepení jednotlivých rolí i lajn bude prováděno na 30 cm pásky, kdy
minimálně 90 % pásky bude pokryto lepidlem, které bude dvojsložkové (technický dozor bude
dohlížet po celou dobu lepení), lepení nebude možné provádět bez účasti technického dozoru.</t>
  </si>
  <si>
    <t>Relaxace umělého trávníku - minimálně jeden den bude umělý tráník relaxovat (bude
kontrolováno technickým dozorem investora).</t>
  </si>
  <si>
    <t>Křemičitý písek - před aplikací křemičitého písku bude kontrolována frakce a množství
křemičitého písku přímo na staveništi. Bude použit písek o frakci 0,6-1,2 mm pro správnou funčnost sportoviště.</t>
  </si>
  <si>
    <t>Gumový granulát - bude použit certifikovaný šedý gumový granulát EPDM frakce 1-3 mm. Množství a kvalita bude kontrolována před aplikaci do sportoviště.</t>
  </si>
  <si>
    <t>Celková kontrola sportoviště a jeho předání.</t>
  </si>
  <si>
    <t>Vzorek umělé trávy 25 x15 cm označený výrobcem, který bude sloužit ke kontrole originality umělé trávy při instalaci, bude předložen před podpisem smlouvy v souladu s § 104 písm. a) ZZVZ.</t>
  </si>
  <si>
    <t xml:space="preserve">Lajnování - lajny budou všité do rolí umělého trávníku. </t>
  </si>
  <si>
    <t>Základní údržba sportoviště obsahující kartáčování umělého trávníku s dekompresí - udržování vlasců trávníku ve vzpřímené poloze, odrstranění hrubých a jemných nečistot / listí - zfouknutím mimo hrací plochu (běžná údržba bude prováděna po dobu dvou let, četnost minimálně 1x 3 týdny)</t>
  </si>
  <si>
    <t xml:space="preserve">Strojní čištění zámkové dlažby po celém obvodu hřiště a betonových tribun vysokým tlakem vody s minimálním výkonem 280 bar. - vyčištění a zapískování spár křemičitým pískem - celkem cca 875 m2 </t>
  </si>
  <si>
    <t>Základní údržba sportoviště obsahující kartáčování umělého trávníku s dekompresí - udržování vlasců trávníku ve vzpřímené poloze, odstranění hrubých a jemných nečistot / listí - zfouknutím mimo hrací plochu (běžná údržba bude prováděna po dobu dvou let, četnost minimálně 1x 3 týdny)</t>
  </si>
  <si>
    <t>Dodavetel dodá:</t>
  </si>
  <si>
    <t>Protokol o zkoušce provedený autorizovanou laboratoří FIFA, např. Labosport nebo ISA-Sport nebo Sports Labs Ltd, Ercat, bude součástí nabídky</t>
  </si>
  <si>
    <t xml:space="preserve">Instalace nových pouzder o průměru 102 mm na fotbalové branky s povrchovou úpravou žárový zinek včetně betonáže a zapůštění s okolí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</si>
</sst>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;;&quot;&quot;"/>
    <numFmt numFmtId="165" formatCode="#,##0.00&quot; Kč&quot;;[Red]\-#,##0.00&quot; Kč&quot;"/>
    <numFmt numFmtId="166" formatCode="#,##0.00&quot; Kč&quot;;\-#,##0.00&quot; Kč&quot;"/>
    <numFmt numFmtId="167" formatCode="#,##0.000"/>
    <numFmt numFmtId="168" formatCode="#,##0.00;\-#,##0.00;&quot;&quot;"/>
    <numFmt numFmtId="169" formatCode="_-* #,##0.00\,_K_č_-;\-* #,##0.00\,_K_č_-;_-* \-??\ _K_č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ndale Sans UI;Arial Unicode MS"/>
      <family val="1"/>
    </font>
    <font>
      <b/>
      <sz val="1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color indexed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b/>
      <i/>
      <sz val="10"/>
      <name val="Arial"/>
      <family val="2"/>
    </font>
    <font>
      <sz val="8"/>
      <color indexed="17"/>
      <name val="Arial"/>
      <family val="2"/>
    </font>
    <font>
      <b/>
      <u val="single"/>
      <sz val="14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u val="single"/>
      <sz val="12"/>
      <color rgb="FF000000"/>
      <name val="Arial"/>
      <family val="2"/>
    </font>
    <font>
      <i/>
      <sz val="11"/>
      <color rgb="FF000000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i/>
      <sz val="11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dotted"/>
    </border>
    <border>
      <left/>
      <right style="thin"/>
      <top style="thin"/>
      <bottom/>
    </border>
    <border>
      <left style="thin"/>
      <right/>
      <top/>
      <bottom/>
    </border>
    <border>
      <left style="dotted"/>
      <right style="dotted"/>
      <top style="dotted"/>
      <bottom style="dotted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5" fillId="0" borderId="0">
      <alignment/>
      <protection/>
    </xf>
  </cellStyleXfs>
  <cellXfs count="235">
    <xf numFmtId="0" fontId="0" fillId="0" borderId="0" xfId="0"/>
    <xf numFmtId="0" fontId="3" fillId="2" borderId="0" xfId="20" applyFont="1" applyFill="1" applyBorder="1">
      <alignment/>
      <protection/>
    </xf>
    <xf numFmtId="0" fontId="1" fillId="2" borderId="0" xfId="20" applyFont="1" applyFill="1" applyBorder="1">
      <alignment/>
      <protection/>
    </xf>
    <xf numFmtId="0" fontId="5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164" fontId="5" fillId="2" borderId="0" xfId="20" applyNumberFormat="1" applyFont="1" applyFill="1" applyBorder="1" applyAlignment="1">
      <alignment horizontal="center"/>
      <protection/>
    </xf>
    <xf numFmtId="164" fontId="7" fillId="2" borderId="0" xfId="20" applyNumberFormat="1" applyFont="1" applyFill="1" applyBorder="1" applyAlignment="1">
      <alignment horizontal="right"/>
      <protection/>
    </xf>
    <xf numFmtId="164" fontId="8" fillId="2" borderId="0" xfId="20" applyNumberFormat="1" applyFont="1" applyFill="1" applyBorder="1" applyAlignment="1">
      <alignment horizontal="center"/>
      <protection/>
    </xf>
    <xf numFmtId="164" fontId="8" fillId="2" borderId="0" xfId="20" applyNumberFormat="1" applyFont="1" applyFill="1" applyBorder="1">
      <alignment/>
      <protection/>
    </xf>
    <xf numFmtId="165" fontId="9" fillId="2" borderId="0" xfId="20" applyNumberFormat="1" applyFont="1" applyFill="1" applyBorder="1">
      <alignment/>
      <protection/>
    </xf>
    <xf numFmtId="0" fontId="1" fillId="2" borderId="0" xfId="20" applyFont="1" applyFill="1" applyBorder="1" applyAlignment="1">
      <alignment vertical="center"/>
      <protection/>
    </xf>
    <xf numFmtId="0" fontId="10" fillId="3" borderId="1" xfId="20" applyFont="1" applyFill="1" applyBorder="1" applyAlignment="1">
      <alignment horizontal="center" vertical="center"/>
      <protection/>
    </xf>
    <xf numFmtId="0" fontId="10" fillId="3" borderId="1" xfId="20" applyFont="1" applyFill="1" applyBorder="1" applyAlignment="1">
      <alignment horizontal="center" vertical="center" wrapText="1"/>
      <protection/>
    </xf>
    <xf numFmtId="0" fontId="11" fillId="2" borderId="1" xfId="20" applyFont="1" applyFill="1" applyBorder="1">
      <alignment/>
      <protection/>
    </xf>
    <xf numFmtId="164" fontId="12" fillId="2" borderId="1" xfId="20" applyNumberFormat="1" applyFont="1" applyFill="1" applyBorder="1" applyAlignment="1">
      <alignment horizontal="center"/>
      <protection/>
    </xf>
    <xf numFmtId="164" fontId="13" fillId="2" borderId="1" xfId="20" applyNumberFormat="1" applyFont="1" applyFill="1" applyBorder="1">
      <alignment/>
      <protection/>
    </xf>
    <xf numFmtId="39" fontId="12" fillId="4" borderId="1" xfId="20" applyNumberFormat="1" applyFont="1" applyFill="1" applyBorder="1">
      <alignment/>
      <protection/>
    </xf>
    <xf numFmtId="0" fontId="1" fillId="2" borderId="0" xfId="20" applyFont="1" applyFill="1" applyBorder="1" applyAlignment="1">
      <alignment horizontal="center"/>
      <protection/>
    </xf>
    <xf numFmtId="0" fontId="1" fillId="2" borderId="0" xfId="20" applyFont="1" applyFill="1" applyBorder="1" applyAlignment="1">
      <alignment vertical="top"/>
      <protection/>
    </xf>
    <xf numFmtId="0" fontId="16" fillId="2" borderId="0" xfId="20" applyFont="1" applyFill="1" applyBorder="1" applyAlignment="1">
      <alignment vertical="top"/>
      <protection/>
    </xf>
    <xf numFmtId="0" fontId="16" fillId="5" borderId="0" xfId="20" applyFont="1" applyFill="1" applyBorder="1" applyAlignment="1">
      <alignment horizontal="right" vertical="top"/>
      <protection/>
    </xf>
    <xf numFmtId="0" fontId="17" fillId="5" borderId="0" xfId="20" applyFont="1" applyFill="1" applyBorder="1" applyAlignment="1">
      <alignment vertical="top"/>
      <protection/>
    </xf>
    <xf numFmtId="0" fontId="16" fillId="5" borderId="0" xfId="20" applyFont="1" applyFill="1" applyBorder="1" applyAlignment="1">
      <alignment vertical="top" wrapText="1"/>
      <protection/>
    </xf>
    <xf numFmtId="0" fontId="16" fillId="5" borderId="0" xfId="20" applyFont="1" applyFill="1" applyBorder="1" applyAlignment="1">
      <alignment vertical="top"/>
      <protection/>
    </xf>
    <xf numFmtId="0" fontId="16" fillId="5" borderId="0" xfId="20" applyFont="1" applyFill="1" applyBorder="1" applyAlignment="1">
      <alignment horizontal="center" vertical="top"/>
      <protection/>
    </xf>
    <xf numFmtId="166" fontId="16" fillId="5" borderId="0" xfId="20" applyNumberFormat="1" applyFont="1" applyFill="1" applyBorder="1" applyAlignment="1">
      <alignment vertical="top"/>
      <protection/>
    </xf>
    <xf numFmtId="0" fontId="12" fillId="2" borderId="0" xfId="20" applyFont="1" applyFill="1" applyBorder="1" applyAlignment="1">
      <alignment vertical="top"/>
      <protection/>
    </xf>
    <xf numFmtId="0" fontId="12" fillId="6" borderId="1" xfId="20" applyFont="1" applyFill="1" applyBorder="1" applyAlignment="1">
      <alignment horizontal="right" vertical="top"/>
      <protection/>
    </xf>
    <xf numFmtId="0" fontId="12" fillId="6" borderId="1" xfId="20" applyFont="1" applyFill="1" applyBorder="1" applyAlignment="1">
      <alignment vertical="top"/>
      <protection/>
    </xf>
    <xf numFmtId="0" fontId="12" fillId="6" borderId="1" xfId="20" applyFont="1" applyFill="1" applyBorder="1" applyAlignment="1">
      <alignment vertical="top" wrapText="1"/>
      <protection/>
    </xf>
    <xf numFmtId="0" fontId="12" fillId="6" borderId="1" xfId="20" applyFont="1" applyFill="1" applyBorder="1" applyAlignment="1">
      <alignment horizontal="center" vertical="top"/>
      <protection/>
    </xf>
    <xf numFmtId="39" fontId="12" fillId="6" borderId="1" xfId="20" applyNumberFormat="1" applyFont="1" applyFill="1" applyBorder="1" applyAlignment="1">
      <alignment vertical="top"/>
      <protection/>
    </xf>
    <xf numFmtId="0" fontId="8" fillId="2" borderId="2" xfId="20" applyFont="1" applyFill="1" applyBorder="1" applyAlignment="1">
      <alignment vertical="center"/>
      <protection/>
    </xf>
    <xf numFmtId="0" fontId="1" fillId="2" borderId="2" xfId="20" applyFont="1" applyFill="1" applyBorder="1" applyAlignment="1">
      <alignment vertical="center" wrapText="1"/>
      <protection/>
    </xf>
    <xf numFmtId="167" fontId="1" fillId="2" borderId="2" xfId="20" applyNumberFormat="1" applyFont="1" applyFill="1" applyBorder="1" applyAlignment="1">
      <alignment horizontal="right" vertical="center"/>
      <protection/>
    </xf>
    <xf numFmtId="0" fontId="1" fillId="2" borderId="2" xfId="20" applyFont="1" applyFill="1" applyBorder="1" applyAlignment="1">
      <alignment horizontal="right" vertical="center"/>
      <protection/>
    </xf>
    <xf numFmtId="168" fontId="8" fillId="2" borderId="2" xfId="20" applyNumberFormat="1" applyFont="1" applyFill="1" applyBorder="1" applyAlignment="1">
      <alignment horizontal="right" vertical="center"/>
      <protection/>
    </xf>
    <xf numFmtId="169" fontId="1" fillId="2" borderId="0" xfId="20" applyNumberFormat="1" applyFont="1" applyFill="1" applyBorder="1" applyAlignment="1">
      <alignment horizontal="right" vertical="top"/>
      <protection/>
    </xf>
    <xf numFmtId="168" fontId="8" fillId="0" borderId="2" xfId="20" applyNumberFormat="1" applyFont="1" applyFill="1" applyBorder="1" applyAlignment="1">
      <alignment horizontal="right" vertical="center"/>
      <protection/>
    </xf>
    <xf numFmtId="0" fontId="8" fillId="0" borderId="2" xfId="20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vertical="center" wrapText="1"/>
      <protection/>
    </xf>
    <xf numFmtId="167" fontId="1" fillId="0" borderId="2" xfId="20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horizontal="right" vertical="center"/>
      <protection/>
    </xf>
    <xf numFmtId="0" fontId="10" fillId="2" borderId="0" xfId="20" applyFont="1" applyFill="1" applyBorder="1">
      <alignment/>
      <protection/>
    </xf>
    <xf numFmtId="0" fontId="18" fillId="2" borderId="0" xfId="20" applyFont="1" applyFill="1" applyBorder="1" applyAlignment="1">
      <alignment/>
      <protection/>
    </xf>
    <xf numFmtId="167" fontId="18" fillId="2" borderId="0" xfId="20" applyNumberFormat="1" applyFont="1" applyFill="1" applyBorder="1" applyAlignment="1">
      <alignment horizontal="right"/>
      <protection/>
    </xf>
    <xf numFmtId="0" fontId="18" fillId="2" borderId="0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vertical="center"/>
      <protection/>
    </xf>
    <xf numFmtId="0" fontId="1" fillId="0" borderId="2" xfId="20" applyBorder="1" applyAlignment="1">
      <alignment vertical="center" wrapText="1"/>
      <protection/>
    </xf>
    <xf numFmtId="167" fontId="1" fillId="0" borderId="2" xfId="20" applyNumberFormat="1" applyBorder="1" applyAlignment="1">
      <alignment horizontal="right" vertical="center"/>
      <protection/>
    </xf>
    <xf numFmtId="0" fontId="8" fillId="2" borderId="2" xfId="20" applyFont="1" applyFill="1" applyBorder="1" applyAlignment="1">
      <alignment horizontal="right" vertical="center"/>
      <protection/>
    </xf>
    <xf numFmtId="0" fontId="1" fillId="2" borderId="2" xfId="20" applyFont="1" applyFill="1" applyBorder="1" applyAlignment="1">
      <alignment vertical="top" wrapText="1"/>
      <protection/>
    </xf>
    <xf numFmtId="0" fontId="8" fillId="2" borderId="0" xfId="20" applyFont="1" applyFill="1" applyBorder="1" applyAlignment="1">
      <alignment horizontal="right" vertical="center"/>
      <protection/>
    </xf>
    <xf numFmtId="0" fontId="1" fillId="2" borderId="2" xfId="20" applyFont="1" applyFill="1" applyBorder="1" applyAlignment="1">
      <alignment horizontal="left" vertical="center" wrapText="1"/>
      <protection/>
    </xf>
    <xf numFmtId="0" fontId="1" fillId="2" borderId="0" xfId="20" applyFill="1">
      <alignment/>
      <protection/>
    </xf>
    <xf numFmtId="0" fontId="12" fillId="2" borderId="0" xfId="20" applyFont="1" applyFill="1" applyAlignment="1">
      <alignment vertical="top"/>
      <protection/>
    </xf>
    <xf numFmtId="0" fontId="1" fillId="2" borderId="0" xfId="20" applyFill="1" applyAlignment="1">
      <alignment vertical="top"/>
      <protection/>
    </xf>
    <xf numFmtId="0" fontId="1" fillId="2" borderId="2" xfId="20" applyFill="1" applyBorder="1" applyAlignment="1">
      <alignment vertical="center" wrapText="1"/>
      <protection/>
    </xf>
    <xf numFmtId="167" fontId="1" fillId="2" borderId="2" xfId="20" applyNumberFormat="1" applyFill="1" applyBorder="1" applyAlignment="1">
      <alignment horizontal="right" vertical="center"/>
      <protection/>
    </xf>
    <xf numFmtId="0" fontId="1" fillId="2" borderId="2" xfId="20" applyFill="1" applyBorder="1" applyAlignment="1">
      <alignment horizontal="right" vertical="center"/>
      <protection/>
    </xf>
    <xf numFmtId="169" fontId="1" fillId="2" borderId="0" xfId="20" applyNumberFormat="1" applyFill="1" applyAlignment="1">
      <alignment horizontal="right" vertical="top"/>
      <protection/>
    </xf>
    <xf numFmtId="0" fontId="8" fillId="0" borderId="2" xfId="20" applyFont="1" applyBorder="1" applyAlignment="1">
      <alignment vertical="center"/>
      <protection/>
    </xf>
    <xf numFmtId="168" fontId="8" fillId="0" borderId="2" xfId="20" applyNumberFormat="1" applyFont="1" applyBorder="1" applyAlignment="1">
      <alignment horizontal="right" vertical="center"/>
      <protection/>
    </xf>
    <xf numFmtId="0" fontId="8" fillId="0" borderId="0" xfId="20" applyFont="1" applyAlignment="1">
      <alignment vertical="center"/>
      <protection/>
    </xf>
    <xf numFmtId="168" fontId="8" fillId="0" borderId="3" xfId="20" applyNumberFormat="1" applyFont="1" applyBorder="1" applyAlignment="1">
      <alignment horizontal="right" vertical="center"/>
      <protection/>
    </xf>
    <xf numFmtId="0" fontId="20" fillId="0" borderId="0" xfId="0" applyFont="1" applyBorder="1"/>
    <xf numFmtId="0" fontId="0" fillId="0" borderId="4" xfId="0" applyBorder="1"/>
    <xf numFmtId="0" fontId="20" fillId="0" borderId="5" xfId="0" applyFont="1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21" fillId="0" borderId="8" xfId="0" applyFont="1" applyBorder="1" applyAlignment="1">
      <alignment vertical="center"/>
    </xf>
    <xf numFmtId="0" fontId="0" fillId="0" borderId="9" xfId="0" applyBorder="1"/>
    <xf numFmtId="0" fontId="21" fillId="0" borderId="8" xfId="0" applyFont="1" applyFill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10" xfId="0" applyBorder="1" applyAlignment="1">
      <alignment horizontal="right"/>
    </xf>
    <xf numFmtId="0" fontId="24" fillId="0" borderId="11" xfId="0" applyFont="1" applyBorder="1" applyAlignment="1">
      <alignment vertical="center" wrapText="1"/>
    </xf>
    <xf numFmtId="0" fontId="0" fillId="0" borderId="12" xfId="0" applyBorder="1"/>
    <xf numFmtId="0" fontId="19" fillId="0" borderId="0" xfId="0" applyFont="1" applyAlignment="1">
      <alignment horizontal="left" vertical="center"/>
    </xf>
    <xf numFmtId="0" fontId="0" fillId="0" borderId="13" xfId="0" applyBorder="1"/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7" fillId="0" borderId="14" xfId="21" applyFont="1" applyBorder="1" applyAlignment="1">
      <alignment horizontal="left" vertical="center" indent="1"/>
      <protection/>
    </xf>
    <xf numFmtId="0" fontId="7" fillId="0" borderId="0" xfId="21" applyFont="1">
      <alignment/>
      <protection/>
    </xf>
    <xf numFmtId="49" fontId="5" fillId="0" borderId="0" xfId="21" applyNumberFormat="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15" xfId="21" applyFont="1" applyBorder="1">
      <alignment/>
      <protection/>
    </xf>
    <xf numFmtId="0" fontId="5" fillId="0" borderId="14" xfId="21" applyFont="1" applyBorder="1" applyAlignment="1">
      <alignment horizontal="left" vertical="center" indent="1"/>
      <protection/>
    </xf>
    <xf numFmtId="0" fontId="5" fillId="0" borderId="16" xfId="21" applyFont="1" applyBorder="1" applyAlignment="1">
      <alignment horizontal="left" vertical="center" indent="1"/>
      <protection/>
    </xf>
    <xf numFmtId="49" fontId="5" fillId="0" borderId="11" xfId="21" applyNumberFormat="1" applyFont="1" applyBorder="1" applyAlignment="1">
      <alignment horizontal="right" vertical="center"/>
      <protection/>
    </xf>
    <xf numFmtId="49" fontId="5" fillId="0" borderId="11" xfId="21" applyNumberFormat="1" applyFont="1" applyBorder="1" applyAlignment="1">
      <alignment horizontal="left" vertical="center"/>
      <protection/>
    </xf>
    <xf numFmtId="0" fontId="5" fillId="0" borderId="11" xfId="21" applyFont="1" applyBorder="1" applyAlignment="1">
      <alignment vertical="center"/>
      <protection/>
    </xf>
    <xf numFmtId="0" fontId="7" fillId="0" borderId="11" xfId="21" applyFont="1" applyBorder="1" applyAlignment="1">
      <alignment vertical="center"/>
      <protection/>
    </xf>
    <xf numFmtId="0" fontId="7" fillId="0" borderId="17" xfId="21" applyFont="1" applyBorder="1">
      <alignment/>
      <protection/>
    </xf>
    <xf numFmtId="49" fontId="5" fillId="0" borderId="0" xfId="21" applyNumberFormat="1" applyFont="1" applyAlignment="1" applyProtection="1">
      <alignment horizontal="left" vertical="center"/>
      <protection locked="0"/>
    </xf>
    <xf numFmtId="49" fontId="5" fillId="0" borderId="11" xfId="21" applyNumberFormat="1" applyFont="1" applyBorder="1" applyAlignment="1" applyProtection="1">
      <alignment horizontal="right" vertical="center"/>
      <protection locked="0"/>
    </xf>
    <xf numFmtId="0" fontId="7" fillId="0" borderId="14" xfId="21" applyFont="1" applyBorder="1" applyAlignment="1">
      <alignment horizontal="left" vertical="top" indent="1"/>
      <protection/>
    </xf>
    <xf numFmtId="0" fontId="7" fillId="0" borderId="0" xfId="21" applyFont="1" applyBorder="1" applyAlignment="1">
      <alignment vertical="top"/>
      <protection/>
    </xf>
    <xf numFmtId="0" fontId="5" fillId="0" borderId="0" xfId="21" applyFont="1" applyBorder="1" applyAlignment="1">
      <alignment horizontal="left" vertical="top"/>
      <protection/>
    </xf>
    <xf numFmtId="0" fontId="5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16" xfId="21" applyFont="1" applyBorder="1" applyAlignment="1">
      <alignment horizontal="left" indent="1"/>
      <protection/>
    </xf>
    <xf numFmtId="0" fontId="7" fillId="0" borderId="11" xfId="21" applyFont="1" applyBorder="1" applyAlignment="1">
      <alignment horizontal="left"/>
      <protection/>
    </xf>
    <xf numFmtId="0" fontId="7" fillId="0" borderId="11" xfId="21" applyFont="1" applyBorder="1">
      <alignment/>
      <protection/>
    </xf>
    <xf numFmtId="49" fontId="7" fillId="0" borderId="18" xfId="21" applyNumberFormat="1" applyFont="1" applyBorder="1" applyAlignment="1">
      <alignment horizontal="left" vertical="center" indent="1"/>
      <protection/>
    </xf>
    <xf numFmtId="0" fontId="7" fillId="0" borderId="19" xfId="21" applyFont="1" applyBorder="1" applyAlignment="1">
      <alignment horizontal="left" vertical="center"/>
      <protection/>
    </xf>
    <xf numFmtId="0" fontId="7" fillId="0" borderId="19" xfId="21" applyFont="1" applyBorder="1">
      <alignment/>
      <protection/>
    </xf>
    <xf numFmtId="0" fontId="5" fillId="0" borderId="18" xfId="21" applyFont="1" applyBorder="1" applyAlignment="1">
      <alignment horizontal="left" vertical="center" indent="1"/>
      <protection/>
    </xf>
    <xf numFmtId="0" fontId="5" fillId="0" borderId="19" xfId="21" applyFont="1" applyBorder="1" applyAlignment="1">
      <alignment horizontal="left" vertical="center"/>
      <protection/>
    </xf>
    <xf numFmtId="0" fontId="5" fillId="0" borderId="19" xfId="21" applyFont="1" applyBorder="1">
      <alignment/>
      <protection/>
    </xf>
    <xf numFmtId="4" fontId="5" fillId="0" borderId="19" xfId="21" applyNumberFormat="1" applyFont="1" applyBorder="1" applyAlignment="1">
      <alignment horizontal="right" vertical="center" indent="1"/>
      <protection/>
    </xf>
    <xf numFmtId="4" fontId="5" fillId="0" borderId="20" xfId="21" applyNumberFormat="1" applyFont="1" applyBorder="1" applyAlignment="1">
      <alignment horizontal="right" vertical="center" indent="1"/>
      <protection/>
    </xf>
    <xf numFmtId="0" fontId="7" fillId="0" borderId="18" xfId="21" applyFont="1" applyBorder="1" applyAlignment="1">
      <alignment horizontal="left" indent="1"/>
      <protection/>
    </xf>
    <xf numFmtId="0" fontId="7" fillId="0" borderId="18" xfId="21" applyFont="1" applyBorder="1" applyAlignment="1">
      <alignment horizontal="left" vertical="center" indent="1"/>
      <protection/>
    </xf>
    <xf numFmtId="1" fontId="5" fillId="0" borderId="21" xfId="21" applyNumberFormat="1" applyFont="1" applyBorder="1" applyAlignment="1">
      <alignment horizontal="right" vertical="center"/>
      <protection/>
    </xf>
    <xf numFmtId="0" fontId="7" fillId="0" borderId="19" xfId="21" applyFont="1" applyBorder="1" applyAlignment="1">
      <alignment horizontal="left" vertical="center" indent="1"/>
      <protection/>
    </xf>
    <xf numFmtId="49" fontId="7" fillId="0" borderId="20" xfId="21" applyNumberFormat="1" applyFont="1" applyBorder="1" applyAlignment="1">
      <alignment horizontal="left" vertical="center"/>
      <protection/>
    </xf>
    <xf numFmtId="0" fontId="7" fillId="0" borderId="16" xfId="21" applyFont="1" applyBorder="1" applyAlignment="1">
      <alignment horizontal="left" vertical="center" indent="1"/>
      <protection/>
    </xf>
    <xf numFmtId="0" fontId="7" fillId="0" borderId="11" xfId="21" applyFont="1" applyBorder="1" applyAlignment="1">
      <alignment horizontal="left" vertical="center"/>
      <protection/>
    </xf>
    <xf numFmtId="1" fontId="5" fillId="0" borderId="10" xfId="21" applyNumberFormat="1" applyFont="1" applyBorder="1" applyAlignment="1">
      <alignment horizontal="right" vertical="center"/>
      <protection/>
    </xf>
    <xf numFmtId="0" fontId="7" fillId="0" borderId="11" xfId="21" applyFont="1" applyBorder="1" applyAlignment="1">
      <alignment horizontal="left" vertical="center" indent="1"/>
      <protection/>
    </xf>
    <xf numFmtId="49" fontId="7" fillId="0" borderId="17" xfId="21" applyNumberFormat="1" applyFont="1" applyBorder="1" applyAlignment="1">
      <alignment horizontal="left" vertical="center"/>
      <protection/>
    </xf>
    <xf numFmtId="0" fontId="7" fillId="0" borderId="0" xfId="21" applyFont="1" applyBorder="1" applyAlignment="1">
      <alignment horizontal="left" vertical="center"/>
      <protection/>
    </xf>
    <xf numFmtId="0" fontId="7" fillId="0" borderId="0" xfId="21" applyFont="1" applyBorder="1">
      <alignment/>
      <protection/>
    </xf>
    <xf numFmtId="1" fontId="5" fillId="0" borderId="0" xfId="21" applyNumberFormat="1" applyFont="1" applyBorder="1" applyAlignment="1">
      <alignment horizontal="right" vertical="center"/>
      <protection/>
    </xf>
    <xf numFmtId="0" fontId="7" fillId="0" borderId="0" xfId="21" applyFont="1" applyBorder="1" applyAlignment="1">
      <alignment horizontal="left" vertical="center" indent="1"/>
      <protection/>
    </xf>
    <xf numFmtId="4" fontId="5" fillId="0" borderId="0" xfId="21" applyNumberFormat="1" applyFont="1" applyBorder="1" applyAlignment="1">
      <alignment horizontal="right" vertical="center"/>
      <protection/>
    </xf>
    <xf numFmtId="49" fontId="7" fillId="0" borderId="15" xfId="21" applyNumberFormat="1" applyFont="1" applyBorder="1" applyAlignment="1">
      <alignment horizontal="left" vertical="center"/>
      <protection/>
    </xf>
    <xf numFmtId="0" fontId="7" fillId="0" borderId="14" xfId="21" applyFont="1" applyBorder="1">
      <alignment/>
      <protection/>
    </xf>
    <xf numFmtId="0" fontId="7" fillId="0" borderId="15" xfId="21" applyFont="1" applyBorder="1" applyAlignment="1">
      <alignment horizontal="right"/>
      <protection/>
    </xf>
    <xf numFmtId="0" fontId="7" fillId="0" borderId="14" xfId="21" applyFont="1" applyBorder="1" applyAlignment="1">
      <alignment horizontal="right"/>
      <protection/>
    </xf>
    <xf numFmtId="0" fontId="7" fillId="0" borderId="0" xfId="21" applyFont="1" applyAlignment="1">
      <alignment horizontal="center" vertical="center"/>
      <protection/>
    </xf>
    <xf numFmtId="0" fontId="5" fillId="0" borderId="11" xfId="21" applyFont="1" applyBorder="1" applyAlignment="1">
      <alignment vertical="top"/>
      <protection/>
    </xf>
    <xf numFmtId="14" fontId="5" fillId="0" borderId="11" xfId="21" applyNumberFormat="1" applyFont="1" applyBorder="1" applyAlignment="1">
      <alignment horizontal="center" vertical="top"/>
      <protection/>
    </xf>
    <xf numFmtId="0" fontId="5" fillId="0" borderId="14" xfId="21" applyFont="1" applyBorder="1">
      <alignment/>
      <protection/>
    </xf>
    <xf numFmtId="0" fontId="5" fillId="0" borderId="0" xfId="21" applyFont="1">
      <alignment/>
      <protection/>
    </xf>
    <xf numFmtId="0" fontId="5" fillId="0" borderId="11" xfId="21" applyFont="1" applyBorder="1">
      <alignment/>
      <protection/>
    </xf>
    <xf numFmtId="0" fontId="5" fillId="0" borderId="15" xfId="21" applyFont="1" applyBorder="1" applyAlignment="1">
      <alignment horizontal="right"/>
      <protection/>
    </xf>
    <xf numFmtId="0" fontId="7" fillId="0" borderId="0" xfId="21" applyFont="1" applyAlignment="1">
      <alignment horizontal="center"/>
      <protection/>
    </xf>
    <xf numFmtId="0" fontId="7" fillId="0" borderId="22" xfId="21" applyFont="1" applyBorder="1">
      <alignment/>
      <protection/>
    </xf>
    <xf numFmtId="0" fontId="7" fillId="0" borderId="23" xfId="21" applyFont="1" applyBorder="1">
      <alignment/>
      <protection/>
    </xf>
    <xf numFmtId="0" fontId="7" fillId="0" borderId="24" xfId="21" applyFont="1" applyBorder="1" applyAlignment="1">
      <alignment horizontal="right"/>
      <protection/>
    </xf>
    <xf numFmtId="0" fontId="7" fillId="7" borderId="14" xfId="21" applyFont="1" applyFill="1" applyBorder="1" applyAlignment="1">
      <alignment horizontal="left" vertical="center" indent="1"/>
      <protection/>
    </xf>
    <xf numFmtId="49" fontId="5" fillId="7" borderId="0" xfId="21" applyNumberFormat="1" applyFont="1" applyFill="1" applyAlignment="1">
      <alignment horizontal="left" vertical="center"/>
      <protection/>
    </xf>
    <xf numFmtId="0" fontId="5" fillId="8" borderId="25" xfId="21" applyFont="1" applyFill="1" applyBorder="1" applyAlignment="1">
      <alignment horizontal="left" vertical="center" indent="1"/>
      <protection/>
    </xf>
    <xf numFmtId="0" fontId="5" fillId="8" borderId="26" xfId="21" applyFont="1" applyFill="1" applyBorder="1" applyAlignment="1">
      <alignment horizontal="left" vertical="center"/>
      <protection/>
    </xf>
    <xf numFmtId="0" fontId="7" fillId="8" borderId="26" xfId="21" applyFont="1" applyFill="1" applyBorder="1" applyAlignment="1">
      <alignment horizontal="left" vertical="center"/>
      <protection/>
    </xf>
    <xf numFmtId="4" fontId="5" fillId="8" borderId="26" xfId="21" applyNumberFormat="1" applyFont="1" applyFill="1" applyBorder="1" applyAlignment="1">
      <alignment horizontal="left" vertical="center"/>
      <protection/>
    </xf>
    <xf numFmtId="49" fontId="7" fillId="8" borderId="27" xfId="21" applyNumberFormat="1" applyFont="1" applyFill="1" applyBorder="1" applyAlignment="1">
      <alignment horizontal="left" vertical="center"/>
      <protection/>
    </xf>
    <xf numFmtId="0" fontId="7" fillId="8" borderId="26" xfId="21" applyFont="1" applyFill="1" applyBorder="1">
      <alignment/>
      <protection/>
    </xf>
    <xf numFmtId="49" fontId="5" fillId="8" borderId="27" xfId="21" applyNumberFormat="1" applyFont="1" applyFill="1" applyBorder="1" applyAlignment="1">
      <alignment horizontal="left" vertical="center"/>
      <protection/>
    </xf>
    <xf numFmtId="0" fontId="12" fillId="9" borderId="1" xfId="20" applyFont="1" applyFill="1" applyBorder="1" applyAlignment="1">
      <alignment horizontal="right" vertical="top"/>
      <protection/>
    </xf>
    <xf numFmtId="0" fontId="15" fillId="9" borderId="1" xfId="20" applyFont="1" applyFill="1" applyBorder="1" applyAlignment="1">
      <alignment vertical="top"/>
      <protection/>
    </xf>
    <xf numFmtId="0" fontId="12" fillId="9" borderId="1" xfId="20" applyFont="1" applyFill="1" applyBorder="1" applyAlignment="1">
      <alignment horizontal="left" vertical="center" wrapText="1"/>
      <protection/>
    </xf>
    <xf numFmtId="0" fontId="15" fillId="9" borderId="1" xfId="20" applyFont="1" applyFill="1" applyBorder="1" applyAlignment="1">
      <alignment vertical="center"/>
      <protection/>
    </xf>
    <xf numFmtId="0" fontId="12" fillId="9" borderId="1" xfId="20" applyFont="1" applyFill="1" applyBorder="1" applyAlignment="1">
      <alignment horizontal="center" vertical="center"/>
      <protection/>
    </xf>
    <xf numFmtId="39" fontId="12" fillId="9" borderId="1" xfId="20" applyNumberFormat="1" applyFont="1" applyFill="1" applyBorder="1" applyAlignment="1">
      <alignment vertical="center"/>
      <protection/>
    </xf>
    <xf numFmtId="0" fontId="10" fillId="3" borderId="1" xfId="20" applyFont="1" applyFill="1" applyBorder="1" applyAlignment="1" applyProtection="1">
      <alignment horizontal="center" vertical="center"/>
      <protection locked="0"/>
    </xf>
    <xf numFmtId="0" fontId="14" fillId="2" borderId="1" xfId="20" applyFont="1" applyFill="1" applyBorder="1" applyProtection="1">
      <alignment/>
      <protection locked="0"/>
    </xf>
    <xf numFmtId="0" fontId="1" fillId="2" borderId="0" xfId="20" applyFont="1" applyFill="1" applyBorder="1" applyProtection="1">
      <alignment/>
      <protection locked="0"/>
    </xf>
    <xf numFmtId="0" fontId="15" fillId="9" borderId="1" xfId="20" applyFont="1" applyFill="1" applyBorder="1" applyAlignment="1" applyProtection="1">
      <alignment vertical="center"/>
      <protection locked="0"/>
    </xf>
    <xf numFmtId="0" fontId="16" fillId="5" borderId="0" xfId="20" applyFont="1" applyFill="1" applyBorder="1" applyAlignment="1" applyProtection="1">
      <alignment vertical="top"/>
      <protection locked="0"/>
    </xf>
    <xf numFmtId="0" fontId="12" fillId="6" borderId="1" xfId="20" applyFont="1" applyFill="1" applyBorder="1" applyAlignment="1" applyProtection="1">
      <alignment vertical="top"/>
      <protection locked="0"/>
    </xf>
    <xf numFmtId="0" fontId="18" fillId="2" borderId="0" xfId="20" applyFont="1" applyFill="1" applyBorder="1" applyAlignment="1" applyProtection="1">
      <alignment/>
      <protection locked="0"/>
    </xf>
    <xf numFmtId="4" fontId="1" fillId="10" borderId="2" xfId="20" applyNumberFormat="1" applyFont="1" applyFill="1" applyBorder="1" applyAlignment="1" applyProtection="1">
      <alignment horizontal="right" vertical="center"/>
      <protection locked="0"/>
    </xf>
    <xf numFmtId="4" fontId="1" fillId="11" borderId="2" xfId="20" applyNumberFormat="1" applyFont="1" applyFill="1" applyBorder="1" applyAlignment="1" applyProtection="1">
      <alignment horizontal="right" vertical="center"/>
      <protection locked="0"/>
    </xf>
    <xf numFmtId="4" fontId="1" fillId="10" borderId="2" xfId="20" applyNumberFormat="1" applyFill="1" applyBorder="1" applyAlignment="1" applyProtection="1">
      <alignment horizontal="right" vertical="center"/>
      <protection locked="0"/>
    </xf>
    <xf numFmtId="4" fontId="1" fillId="11" borderId="2" xfId="20" applyNumberFormat="1" applyFill="1" applyBorder="1" applyAlignment="1" applyProtection="1">
      <alignment horizontal="right" vertical="center"/>
      <protection locked="0"/>
    </xf>
    <xf numFmtId="0" fontId="0" fillId="11" borderId="0" xfId="0" applyFill="1"/>
    <xf numFmtId="0" fontId="2" fillId="0" borderId="0" xfId="0" applyFont="1"/>
    <xf numFmtId="0" fontId="1" fillId="2" borderId="2" xfId="20" applyFont="1" applyFill="1" applyBorder="1" applyAlignment="1">
      <alignment horizontal="right" vertical="center" wrapText="1"/>
      <protection/>
    </xf>
    <xf numFmtId="0" fontId="7" fillId="0" borderId="14" xfId="21" applyFont="1" applyBorder="1" applyAlignment="1" applyProtection="1">
      <alignment horizontal="left" vertical="center" indent="1"/>
      <protection locked="0"/>
    </xf>
    <xf numFmtId="0" fontId="7" fillId="0" borderId="0" xfId="21" applyFont="1" applyProtection="1">
      <alignment/>
      <protection locked="0"/>
    </xf>
    <xf numFmtId="0" fontId="7" fillId="0" borderId="0" xfId="21" applyFont="1" applyAlignment="1" applyProtection="1">
      <alignment horizontal="right" vertical="center"/>
      <protection locked="0"/>
    </xf>
    <xf numFmtId="0" fontId="7" fillId="0" borderId="15" xfId="21" applyFont="1" applyBorder="1" applyProtection="1">
      <alignment/>
      <protection locked="0"/>
    </xf>
    <xf numFmtId="0" fontId="5" fillId="0" borderId="14" xfId="21" applyFont="1" applyBorder="1" applyAlignment="1" applyProtection="1">
      <alignment horizontal="left" vertical="center" indent="1"/>
      <protection locked="0"/>
    </xf>
    <xf numFmtId="0" fontId="5" fillId="0" borderId="0" xfId="21" applyFont="1" applyAlignment="1" applyProtection="1">
      <alignment vertical="center"/>
      <protection locked="0"/>
    </xf>
    <xf numFmtId="0" fontId="5" fillId="0" borderId="16" xfId="21" applyFont="1" applyBorder="1" applyAlignment="1" applyProtection="1">
      <alignment horizontal="left" vertical="center" indent="1"/>
      <protection locked="0"/>
    </xf>
    <xf numFmtId="0" fontId="7" fillId="0" borderId="11" xfId="21" applyFont="1" applyBorder="1" applyAlignment="1" applyProtection="1">
      <alignment horizontal="right" vertical="center"/>
      <protection locked="0"/>
    </xf>
    <xf numFmtId="0" fontId="5" fillId="0" borderId="11" xfId="21" applyFont="1" applyBorder="1" applyAlignment="1" applyProtection="1">
      <alignment vertical="center"/>
      <protection locked="0"/>
    </xf>
    <xf numFmtId="0" fontId="7" fillId="0" borderId="17" xfId="21" applyFont="1" applyBorder="1" applyProtection="1">
      <alignment/>
      <protection locked="0"/>
    </xf>
    <xf numFmtId="0" fontId="7" fillId="0" borderId="28" xfId="21" applyFont="1" applyBorder="1" applyAlignment="1" applyProtection="1">
      <alignment horizontal="left" vertical="top" indent="1"/>
      <protection locked="0"/>
    </xf>
    <xf numFmtId="0" fontId="7" fillId="0" borderId="13" xfId="21" applyFont="1" applyBorder="1" applyAlignment="1" applyProtection="1">
      <alignment vertical="top"/>
      <protection locked="0"/>
    </xf>
    <xf numFmtId="0" fontId="5" fillId="0" borderId="13" xfId="21" applyFont="1" applyBorder="1" applyAlignment="1" applyProtection="1">
      <alignment horizontal="left" vertical="top"/>
      <protection locked="0"/>
    </xf>
    <xf numFmtId="0" fontId="5" fillId="0" borderId="13" xfId="21" applyFont="1" applyBorder="1" applyAlignment="1" applyProtection="1">
      <alignment vertical="center"/>
      <protection locked="0"/>
    </xf>
    <xf numFmtId="0" fontId="7" fillId="0" borderId="13" xfId="21" applyFont="1" applyBorder="1" applyAlignment="1" applyProtection="1">
      <alignment horizontal="right" vertical="center"/>
      <protection locked="0"/>
    </xf>
    <xf numFmtId="0" fontId="7" fillId="0" borderId="29" xfId="21" applyFont="1" applyBorder="1" applyProtection="1">
      <alignment/>
      <protection locked="0"/>
    </xf>
    <xf numFmtId="0" fontId="7" fillId="0" borderId="0" xfId="21" applyFont="1" applyAlignment="1" applyProtection="1">
      <alignment horizontal="center" vertical="center"/>
      <protection locked="0"/>
    </xf>
    <xf numFmtId="0" fontId="5" fillId="0" borderId="11" xfId="21" applyFont="1" applyBorder="1" applyAlignment="1" applyProtection="1">
      <alignment vertical="top"/>
      <protection locked="0"/>
    </xf>
    <xf numFmtId="0" fontId="5" fillId="0" borderId="0" xfId="21" applyFont="1" applyProtection="1">
      <alignment/>
      <protection locked="0"/>
    </xf>
    <xf numFmtId="0" fontId="5" fillId="0" borderId="11" xfId="21" applyFont="1" applyBorder="1" applyProtection="1">
      <alignment/>
      <protection locked="0"/>
    </xf>
    <xf numFmtId="0" fontId="27" fillId="0" borderId="0" xfId="0" applyFont="1" applyBorder="1" applyAlignment="1">
      <alignment vertical="center" wrapText="1"/>
    </xf>
    <xf numFmtId="1" fontId="7" fillId="0" borderId="11" xfId="21" applyNumberFormat="1" applyFont="1" applyBorder="1" applyAlignment="1">
      <alignment horizontal="right" indent="1"/>
      <protection/>
    </xf>
    <xf numFmtId="0" fontId="7" fillId="0" borderId="11" xfId="21" applyFont="1" applyBorder="1" applyAlignment="1">
      <alignment horizontal="right" indent="1"/>
      <protection/>
    </xf>
    <xf numFmtId="0" fontId="5" fillId="0" borderId="11" xfId="21" applyFont="1" applyBorder="1" applyAlignment="1">
      <alignment horizontal="right" indent="1"/>
      <protection/>
    </xf>
    <xf numFmtId="0" fontId="5" fillId="0" borderId="17" xfId="21" applyFont="1" applyBorder="1" applyAlignment="1">
      <alignment horizontal="right" indent="1"/>
      <protection/>
    </xf>
    <xf numFmtId="0" fontId="26" fillId="0" borderId="30" xfId="21" applyFont="1" applyBorder="1" applyAlignment="1">
      <alignment horizontal="center" vertical="center"/>
      <protection/>
    </xf>
    <xf numFmtId="0" fontId="26" fillId="0" borderId="31" xfId="21" applyFont="1" applyBorder="1" applyAlignment="1">
      <alignment horizontal="center" vertical="center"/>
      <protection/>
    </xf>
    <xf numFmtId="0" fontId="26" fillId="0" borderId="32" xfId="21" applyFont="1" applyBorder="1" applyAlignment="1">
      <alignment horizontal="center" vertical="center"/>
      <protection/>
    </xf>
    <xf numFmtId="49" fontId="5" fillId="7" borderId="13" xfId="21" applyNumberFormat="1" applyFont="1" applyFill="1" applyBorder="1" applyAlignment="1">
      <alignment horizontal="left" vertical="center" wrapText="1" shrinkToFit="1"/>
      <protection/>
    </xf>
    <xf numFmtId="0" fontId="5" fillId="7" borderId="13" xfId="21" applyFont="1" applyFill="1" applyBorder="1" applyAlignment="1">
      <alignment horizontal="left" vertical="center" wrapText="1" shrinkToFit="1"/>
      <protection/>
    </xf>
    <xf numFmtId="0" fontId="5" fillId="7" borderId="29" xfId="21" applyFont="1" applyFill="1" applyBorder="1" applyAlignment="1">
      <alignment horizontal="left" vertical="center" wrapText="1" shrinkToFit="1"/>
      <protection/>
    </xf>
    <xf numFmtId="49" fontId="5" fillId="0" borderId="13" xfId="21" applyNumberFormat="1" applyFont="1" applyBorder="1" applyAlignment="1" applyProtection="1">
      <alignment horizontal="left" vertical="center"/>
      <protection locked="0"/>
    </xf>
    <xf numFmtId="49" fontId="5" fillId="0" borderId="0" xfId="21" applyNumberFormat="1" applyFont="1" applyAlignment="1" applyProtection="1">
      <alignment horizontal="left" vertical="center"/>
      <protection locked="0"/>
    </xf>
    <xf numFmtId="49" fontId="5" fillId="0" borderId="11" xfId="21" applyNumberFormat="1" applyFont="1" applyBorder="1" applyAlignment="1" applyProtection="1">
      <alignment horizontal="left" vertical="center"/>
      <protection locked="0"/>
    </xf>
    <xf numFmtId="4" fontId="7" fillId="0" borderId="21" xfId="21" applyNumberFormat="1" applyFont="1" applyBorder="1" applyAlignment="1">
      <alignment horizontal="right" vertical="center" indent="1"/>
      <protection/>
    </xf>
    <xf numFmtId="4" fontId="7" fillId="0" borderId="33" xfId="21" applyNumberFormat="1" applyFont="1" applyBorder="1" applyAlignment="1">
      <alignment horizontal="right" vertical="center" indent="1"/>
      <protection/>
    </xf>
    <xf numFmtId="4" fontId="7" fillId="0" borderId="20" xfId="21" applyNumberFormat="1" applyFont="1" applyBorder="1" applyAlignment="1">
      <alignment horizontal="right" vertical="center" indent="1"/>
      <protection/>
    </xf>
    <xf numFmtId="4" fontId="5" fillId="8" borderId="26" xfId="21" applyNumberFormat="1" applyFont="1" applyFill="1" applyBorder="1" applyAlignment="1">
      <alignment horizontal="right" vertical="center"/>
      <protection/>
    </xf>
    <xf numFmtId="0" fontId="7" fillId="0" borderId="13" xfId="21" applyFont="1" applyBorder="1" applyAlignment="1" applyProtection="1">
      <alignment horizontal="center"/>
      <protection locked="0"/>
    </xf>
    <xf numFmtId="4" fontId="5" fillId="0" borderId="21" xfId="21" applyNumberFormat="1" applyFont="1" applyBorder="1" applyAlignment="1">
      <alignment horizontal="right" vertical="center" indent="1"/>
      <protection/>
    </xf>
    <xf numFmtId="4" fontId="5" fillId="0" borderId="33" xfId="21" applyNumberFormat="1" applyFont="1" applyBorder="1" applyAlignment="1">
      <alignment horizontal="right" vertical="center" indent="1"/>
      <protection/>
    </xf>
    <xf numFmtId="4" fontId="5" fillId="0" borderId="20" xfId="21" applyNumberFormat="1" applyFont="1" applyBorder="1" applyAlignment="1">
      <alignment horizontal="right" vertical="center" indent="1"/>
      <protection/>
    </xf>
    <xf numFmtId="1" fontId="5" fillId="0" borderId="19" xfId="21" applyNumberFormat="1" applyFont="1" applyBorder="1" applyAlignment="1">
      <alignment horizontal="center" vertical="center"/>
      <protection/>
    </xf>
    <xf numFmtId="1" fontId="5" fillId="0" borderId="20" xfId="21" applyNumberFormat="1" applyFont="1" applyBorder="1" applyAlignment="1">
      <alignment horizontal="center" vertical="center"/>
      <protection/>
    </xf>
    <xf numFmtId="4" fontId="5" fillId="0" borderId="21" xfId="21" applyNumberFormat="1" applyFont="1" applyBorder="1" applyAlignment="1">
      <alignment vertical="center"/>
      <protection/>
    </xf>
    <xf numFmtId="4" fontId="5" fillId="0" borderId="19" xfId="21" applyNumberFormat="1" applyFont="1" applyBorder="1" applyAlignment="1">
      <alignment vertical="center"/>
      <protection/>
    </xf>
    <xf numFmtId="4" fontId="5" fillId="0" borderId="10" xfId="21" applyNumberFormat="1" applyFont="1" applyBorder="1" applyAlignment="1">
      <alignment horizontal="right" vertical="center"/>
      <protection/>
    </xf>
    <xf numFmtId="4" fontId="5" fillId="0" borderId="11" xfId="21" applyNumberFormat="1" applyFont="1" applyBorder="1" applyAlignment="1">
      <alignment horizontal="right" vertical="center"/>
      <protection/>
    </xf>
    <xf numFmtId="0" fontId="8" fillId="0" borderId="21" xfId="20" applyFont="1" applyFill="1" applyBorder="1" applyAlignment="1">
      <alignment horizontal="left" vertical="center" wrapText="1"/>
      <protection/>
    </xf>
    <xf numFmtId="0" fontId="8" fillId="0" borderId="19" xfId="20" applyFont="1" applyFill="1" applyBorder="1" applyAlignment="1">
      <alignment horizontal="left" vertical="center" wrapText="1"/>
      <protection/>
    </xf>
    <xf numFmtId="0" fontId="8" fillId="0" borderId="33" xfId="20" applyFont="1" applyFill="1" applyBorder="1" applyAlignment="1">
      <alignment horizontal="left" vertical="center" wrapText="1"/>
      <protection/>
    </xf>
    <xf numFmtId="0" fontId="8" fillId="0" borderId="21" xfId="20" applyFont="1" applyBorder="1" applyAlignment="1">
      <alignment horizontal="left" vertical="center" wrapText="1"/>
      <protection/>
    </xf>
    <xf numFmtId="0" fontId="8" fillId="0" borderId="19" xfId="20" applyFont="1" applyBorder="1" applyAlignment="1">
      <alignment horizontal="left" vertical="center" wrapText="1"/>
      <protection/>
    </xf>
    <xf numFmtId="0" fontId="8" fillId="0" borderId="33" xfId="20" applyFont="1" applyBorder="1" applyAlignment="1">
      <alignment horizontal="left" vertical="center" wrapText="1"/>
      <protection/>
    </xf>
    <xf numFmtId="0" fontId="4" fillId="2" borderId="0" xfId="20" applyFont="1" applyFill="1" applyBorder="1" applyAlignment="1">
      <alignment horizontal="center"/>
      <protection/>
    </xf>
    <xf numFmtId="164" fontId="5" fillId="2" borderId="0" xfId="20" applyNumberFormat="1" applyFont="1" applyFill="1" applyBorder="1" applyAlignment="1">
      <alignment horizontal="left" wrapText="1"/>
      <protection/>
    </xf>
    <xf numFmtId="164" fontId="7" fillId="2" borderId="0" xfId="20" applyNumberFormat="1" applyFont="1" applyFill="1" applyBorder="1" applyAlignment="1">
      <alignment horizontal="right"/>
      <protection/>
    </xf>
    <xf numFmtId="164" fontId="1" fillId="2" borderId="0" xfId="20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2" width="13.28125" style="0" customWidth="1"/>
    <col min="3" max="3" width="15.7109375" style="0" customWidth="1"/>
    <col min="4" max="4" width="15.57421875" style="0" customWidth="1"/>
    <col min="5" max="9" width="13.28125" style="0" customWidth="1"/>
  </cols>
  <sheetData>
    <row r="1" spans="1:9" ht="38.25" customHeight="1">
      <c r="A1" s="201" t="s">
        <v>0</v>
      </c>
      <c r="B1" s="202"/>
      <c r="C1" s="202"/>
      <c r="D1" s="202"/>
      <c r="E1" s="202"/>
      <c r="F1" s="202"/>
      <c r="G1" s="202"/>
      <c r="H1" s="202"/>
      <c r="I1" s="203"/>
    </row>
    <row r="2" spans="1:9" ht="52.5" customHeight="1">
      <c r="A2" s="147" t="s">
        <v>68</v>
      </c>
      <c r="B2" s="148"/>
      <c r="C2" s="204" t="s">
        <v>99</v>
      </c>
      <c r="D2" s="205"/>
      <c r="E2" s="205"/>
      <c r="F2" s="205"/>
      <c r="G2" s="205"/>
      <c r="H2" s="205"/>
      <c r="I2" s="206"/>
    </row>
    <row r="3" spans="1:9" ht="15">
      <c r="A3" s="86" t="s">
        <v>69</v>
      </c>
      <c r="B3" s="87"/>
      <c r="C3" s="88" t="s">
        <v>70</v>
      </c>
      <c r="D3" s="89"/>
      <c r="E3" s="89"/>
      <c r="F3" s="89"/>
      <c r="G3" s="90" t="s">
        <v>71</v>
      </c>
      <c r="H3" s="88" t="s">
        <v>72</v>
      </c>
      <c r="I3" s="91"/>
    </row>
    <row r="4" spans="1:9" ht="15">
      <c r="A4" s="92"/>
      <c r="B4" s="89"/>
      <c r="C4" s="88" t="s">
        <v>73</v>
      </c>
      <c r="D4" s="89"/>
      <c r="E4" s="89"/>
      <c r="F4" s="89"/>
      <c r="G4" s="90" t="s">
        <v>74</v>
      </c>
      <c r="H4" s="88" t="s">
        <v>75</v>
      </c>
      <c r="I4" s="91"/>
    </row>
    <row r="5" spans="1:9" ht="15">
      <c r="A5" s="92"/>
      <c r="B5" s="89"/>
      <c r="C5" s="88" t="s">
        <v>76</v>
      </c>
      <c r="D5" s="89"/>
      <c r="E5" s="89"/>
      <c r="F5" s="89"/>
      <c r="G5" s="90"/>
      <c r="H5" s="88"/>
      <c r="I5" s="91"/>
    </row>
    <row r="6" spans="1:9" ht="15">
      <c r="A6" s="92"/>
      <c r="B6" s="89"/>
      <c r="C6" s="88"/>
      <c r="D6" s="89"/>
      <c r="E6" s="89"/>
      <c r="F6" s="89"/>
      <c r="G6" s="90"/>
      <c r="H6" s="88"/>
      <c r="I6" s="91"/>
    </row>
    <row r="7" spans="1:9" ht="15">
      <c r="A7" s="92"/>
      <c r="B7" s="89"/>
      <c r="C7" s="88"/>
      <c r="D7" s="89"/>
      <c r="E7" s="89"/>
      <c r="F7" s="89"/>
      <c r="G7" s="90"/>
      <c r="H7" s="88"/>
      <c r="I7" s="91"/>
    </row>
    <row r="8" spans="1:9" ht="15">
      <c r="A8" s="93"/>
      <c r="B8" s="94"/>
      <c r="C8" s="95"/>
      <c r="D8" s="96"/>
      <c r="E8" s="96"/>
      <c r="F8" s="96"/>
      <c r="G8" s="97"/>
      <c r="H8" s="96"/>
      <c r="I8" s="98"/>
    </row>
    <row r="9" spans="1:9" ht="15">
      <c r="A9" s="176" t="s">
        <v>77</v>
      </c>
      <c r="B9" s="177"/>
      <c r="C9" s="207"/>
      <c r="D9" s="207"/>
      <c r="E9" s="207"/>
      <c r="F9" s="207"/>
      <c r="G9" s="178" t="s">
        <v>71</v>
      </c>
      <c r="H9" s="99"/>
      <c r="I9" s="179"/>
    </row>
    <row r="10" spans="1:9" ht="15">
      <c r="A10" s="180"/>
      <c r="B10" s="181"/>
      <c r="C10" s="208"/>
      <c r="D10" s="208"/>
      <c r="E10" s="208"/>
      <c r="F10" s="208"/>
      <c r="G10" s="178" t="s">
        <v>74</v>
      </c>
      <c r="H10" s="99"/>
      <c r="I10" s="179"/>
    </row>
    <row r="11" spans="1:9" ht="15">
      <c r="A11" s="180"/>
      <c r="B11" s="181"/>
      <c r="C11" s="99"/>
      <c r="D11" s="99"/>
      <c r="E11" s="99"/>
      <c r="F11" s="99"/>
      <c r="G11" s="178"/>
      <c r="H11" s="99"/>
      <c r="I11" s="179"/>
    </row>
    <row r="12" spans="1:9" ht="15">
      <c r="A12" s="180"/>
      <c r="B12" s="181"/>
      <c r="C12" s="99"/>
      <c r="D12" s="99"/>
      <c r="E12" s="99"/>
      <c r="F12" s="99"/>
      <c r="G12" s="178"/>
      <c r="H12" s="99"/>
      <c r="I12" s="179"/>
    </row>
    <row r="13" spans="1:9" ht="15">
      <c r="A13" s="180"/>
      <c r="B13" s="181"/>
      <c r="C13" s="99"/>
      <c r="D13" s="99"/>
      <c r="E13" s="99"/>
      <c r="F13" s="99"/>
      <c r="G13" s="178"/>
      <c r="H13" s="99"/>
      <c r="I13" s="179"/>
    </row>
    <row r="14" spans="1:9" ht="15">
      <c r="A14" s="180"/>
      <c r="B14" s="181"/>
      <c r="C14" s="99"/>
      <c r="D14" s="99"/>
      <c r="E14" s="99"/>
      <c r="F14" s="99"/>
      <c r="G14" s="178"/>
      <c r="H14" s="99"/>
      <c r="I14" s="179"/>
    </row>
    <row r="15" spans="1:9" ht="15">
      <c r="A15" s="182"/>
      <c r="B15" s="100"/>
      <c r="C15" s="209"/>
      <c r="D15" s="209"/>
      <c r="E15" s="209"/>
      <c r="F15" s="209"/>
      <c r="G15" s="183"/>
      <c r="H15" s="184"/>
      <c r="I15" s="185"/>
    </row>
    <row r="16" spans="1:9" ht="15">
      <c r="A16" s="186" t="s">
        <v>78</v>
      </c>
      <c r="B16" s="187"/>
      <c r="C16" s="188"/>
      <c r="D16" s="189"/>
      <c r="E16" s="189"/>
      <c r="F16" s="189"/>
      <c r="G16" s="190"/>
      <c r="H16" s="189"/>
      <c r="I16" s="191"/>
    </row>
    <row r="17" spans="1:9" ht="15">
      <c r="A17" s="101"/>
      <c r="B17" s="102"/>
      <c r="C17" s="103"/>
      <c r="D17" s="104"/>
      <c r="E17" s="104"/>
      <c r="F17" s="104"/>
      <c r="G17" s="105"/>
      <c r="H17" s="104"/>
      <c r="I17" s="91"/>
    </row>
    <row r="18" spans="1:9" ht="15">
      <c r="A18" s="106" t="s">
        <v>79</v>
      </c>
      <c r="B18" s="107"/>
      <c r="C18" s="108"/>
      <c r="D18" s="197"/>
      <c r="E18" s="197"/>
      <c r="F18" s="198"/>
      <c r="G18" s="198"/>
      <c r="H18" s="199" t="s">
        <v>80</v>
      </c>
      <c r="I18" s="200"/>
    </row>
    <row r="19" spans="1:9" ht="15">
      <c r="A19" s="109" t="s">
        <v>81</v>
      </c>
      <c r="B19" s="110"/>
      <c r="C19" s="111"/>
      <c r="D19" s="210"/>
      <c r="E19" s="211"/>
      <c r="F19" s="210"/>
      <c r="G19" s="211"/>
      <c r="H19" s="210">
        <f>'Slepý rozpočet'!I7</f>
        <v>0</v>
      </c>
      <c r="I19" s="212"/>
    </row>
    <row r="20" spans="1:9" ht="15">
      <c r="A20" s="109"/>
      <c r="B20" s="110"/>
      <c r="C20" s="111"/>
      <c r="D20" s="210"/>
      <c r="E20" s="211"/>
      <c r="F20" s="210"/>
      <c r="G20" s="211"/>
      <c r="H20" s="210"/>
      <c r="I20" s="212"/>
    </row>
    <row r="21" spans="1:9" ht="15">
      <c r="A21" s="112" t="s">
        <v>80</v>
      </c>
      <c r="B21" s="113"/>
      <c r="C21" s="114"/>
      <c r="D21" s="215"/>
      <c r="E21" s="216"/>
      <c r="F21" s="215"/>
      <c r="G21" s="216"/>
      <c r="H21" s="215">
        <f>SUM(H19:I20)</f>
        <v>0</v>
      </c>
      <c r="I21" s="217"/>
    </row>
    <row r="22" spans="1:9" ht="15">
      <c r="A22" s="112"/>
      <c r="B22" s="113"/>
      <c r="C22" s="114"/>
      <c r="D22" s="115"/>
      <c r="E22" s="115"/>
      <c r="F22" s="115"/>
      <c r="G22" s="115"/>
      <c r="H22" s="115"/>
      <c r="I22" s="116"/>
    </row>
    <row r="23" spans="1:9" ht="15">
      <c r="A23" s="117" t="s">
        <v>82</v>
      </c>
      <c r="B23" s="110"/>
      <c r="C23" s="111"/>
      <c r="D23" s="218"/>
      <c r="E23" s="218"/>
      <c r="F23" s="218"/>
      <c r="G23" s="218"/>
      <c r="H23" s="218"/>
      <c r="I23" s="219"/>
    </row>
    <row r="24" spans="1:9" ht="15">
      <c r="A24" s="118" t="s">
        <v>83</v>
      </c>
      <c r="B24" s="110"/>
      <c r="C24" s="111"/>
      <c r="D24" s="119">
        <v>21</v>
      </c>
      <c r="E24" s="120" t="s">
        <v>84</v>
      </c>
      <c r="F24" s="220">
        <f>H21</f>
        <v>0</v>
      </c>
      <c r="G24" s="221"/>
      <c r="H24" s="221"/>
      <c r="I24" s="121" t="s">
        <v>85</v>
      </c>
    </row>
    <row r="25" spans="1:9" ht="15">
      <c r="A25" s="122" t="s">
        <v>86</v>
      </c>
      <c r="B25" s="123"/>
      <c r="C25" s="108"/>
      <c r="D25" s="124">
        <v>21</v>
      </c>
      <c r="E25" s="125" t="s">
        <v>84</v>
      </c>
      <c r="F25" s="222">
        <f>H21*0.21</f>
        <v>0</v>
      </c>
      <c r="G25" s="223"/>
      <c r="H25" s="223"/>
      <c r="I25" s="126" t="s">
        <v>85</v>
      </c>
    </row>
    <row r="26" spans="1:9" ht="15">
      <c r="A26" s="86"/>
      <c r="B26" s="127"/>
      <c r="C26" s="128"/>
      <c r="D26" s="129"/>
      <c r="E26" s="130"/>
      <c r="F26" s="131"/>
      <c r="G26" s="131"/>
      <c r="H26" s="131"/>
      <c r="I26" s="132"/>
    </row>
    <row r="27" spans="1:9" ht="15.75" thickBot="1">
      <c r="A27" s="86"/>
      <c r="B27" s="127"/>
      <c r="C27" s="128"/>
      <c r="D27" s="129"/>
      <c r="E27" s="130"/>
      <c r="F27" s="131"/>
      <c r="G27" s="131"/>
      <c r="H27" s="131"/>
      <c r="I27" s="132"/>
    </row>
    <row r="28" spans="1:9" ht="15.75" thickBot="1">
      <c r="A28" s="149" t="s">
        <v>87</v>
      </c>
      <c r="B28" s="150"/>
      <c r="C28" s="150"/>
      <c r="D28" s="151"/>
      <c r="E28" s="152"/>
      <c r="F28" s="213">
        <f>H21</f>
        <v>0</v>
      </c>
      <c r="G28" s="213"/>
      <c r="H28" s="213"/>
      <c r="I28" s="153" t="s">
        <v>85</v>
      </c>
    </row>
    <row r="29" spans="1:9" ht="15.75" thickBot="1">
      <c r="A29" s="149" t="s">
        <v>88</v>
      </c>
      <c r="B29" s="154"/>
      <c r="C29" s="154"/>
      <c r="D29" s="154"/>
      <c r="E29" s="154"/>
      <c r="F29" s="213">
        <f>SUM(F24:H25)</f>
        <v>0</v>
      </c>
      <c r="G29" s="213"/>
      <c r="H29" s="213"/>
      <c r="I29" s="155" t="s">
        <v>85</v>
      </c>
    </row>
    <row r="30" spans="1:9" ht="15">
      <c r="A30" s="133"/>
      <c r="B30" s="87"/>
      <c r="C30" s="87"/>
      <c r="D30" s="87"/>
      <c r="E30" s="87"/>
      <c r="F30" s="87"/>
      <c r="G30" s="87"/>
      <c r="H30" s="87"/>
      <c r="I30" s="134"/>
    </row>
    <row r="31" spans="1:9" ht="15">
      <c r="A31" s="133"/>
      <c r="B31" s="87"/>
      <c r="C31" s="87"/>
      <c r="D31" s="87"/>
      <c r="E31" s="87"/>
      <c r="F31" s="87"/>
      <c r="G31" s="87"/>
      <c r="H31" s="87"/>
      <c r="I31" s="134"/>
    </row>
    <row r="32" spans="1:9" ht="15">
      <c r="A32" s="133"/>
      <c r="B32" s="87"/>
      <c r="C32" s="87"/>
      <c r="D32" s="87"/>
      <c r="E32" s="87"/>
      <c r="F32" s="87"/>
      <c r="G32" s="87"/>
      <c r="H32" s="87"/>
      <c r="I32" s="134"/>
    </row>
    <row r="33" spans="1:9" ht="15">
      <c r="A33" s="135"/>
      <c r="B33" s="192" t="s">
        <v>89</v>
      </c>
      <c r="C33" s="193"/>
      <c r="D33" s="193"/>
      <c r="E33" s="136" t="s">
        <v>90</v>
      </c>
      <c r="F33" s="137"/>
      <c r="G33" s="138"/>
      <c r="H33" s="137"/>
      <c r="I33" s="134"/>
    </row>
    <row r="34" spans="1:9" ht="15">
      <c r="A34" s="133"/>
      <c r="B34" s="177"/>
      <c r="C34" s="177"/>
      <c r="D34" s="177"/>
      <c r="E34" s="87"/>
      <c r="F34" s="87"/>
      <c r="G34" s="87"/>
      <c r="H34" s="87"/>
      <c r="I34" s="134"/>
    </row>
    <row r="35" spans="1:9" ht="15">
      <c r="A35" s="133"/>
      <c r="B35" s="177"/>
      <c r="C35" s="177"/>
      <c r="D35" s="177"/>
      <c r="E35" s="87"/>
      <c r="F35" s="87"/>
      <c r="G35" s="87"/>
      <c r="H35" s="87"/>
      <c r="I35" s="134"/>
    </row>
    <row r="36" spans="1:9" ht="15">
      <c r="A36" s="133"/>
      <c r="B36" s="177"/>
      <c r="C36" s="177"/>
      <c r="D36" s="177"/>
      <c r="E36" s="87"/>
      <c r="F36" s="87"/>
      <c r="G36" s="87"/>
      <c r="H36" s="87"/>
      <c r="I36" s="134"/>
    </row>
    <row r="37" spans="1:9" ht="15">
      <c r="A37" s="133"/>
      <c r="B37" s="177"/>
      <c r="C37" s="177"/>
      <c r="D37" s="177"/>
      <c r="E37" s="87"/>
      <c r="F37" s="87"/>
      <c r="G37" s="87"/>
      <c r="H37" s="87"/>
      <c r="I37" s="134"/>
    </row>
    <row r="38" spans="1:9" ht="15">
      <c r="A38" s="133"/>
      <c r="B38" s="177"/>
      <c r="C38" s="177"/>
      <c r="D38" s="177"/>
      <c r="E38" s="87"/>
      <c r="F38" s="87"/>
      <c r="G38" s="87"/>
      <c r="H38" s="87"/>
      <c r="I38" s="134"/>
    </row>
    <row r="39" spans="1:9" ht="15">
      <c r="A39" s="139"/>
      <c r="B39" s="194"/>
      <c r="C39" s="195"/>
      <c r="D39" s="195"/>
      <c r="E39" s="140"/>
      <c r="F39" s="141"/>
      <c r="G39" s="141"/>
      <c r="H39" s="141"/>
      <c r="I39" s="142"/>
    </row>
    <row r="40" spans="1:9" ht="15">
      <c r="A40" s="133"/>
      <c r="B40" s="177"/>
      <c r="C40" s="214" t="s">
        <v>91</v>
      </c>
      <c r="D40" s="214"/>
      <c r="E40" s="87"/>
      <c r="F40" s="87"/>
      <c r="G40" s="143" t="s">
        <v>92</v>
      </c>
      <c r="H40" s="87"/>
      <c r="I40" s="134"/>
    </row>
    <row r="41" spans="1:9" ht="15.75" thickBot="1">
      <c r="A41" s="144"/>
      <c r="B41" s="145"/>
      <c r="C41" s="145"/>
      <c r="D41" s="145"/>
      <c r="E41" s="145"/>
      <c r="F41" s="145"/>
      <c r="G41" s="145"/>
      <c r="H41" s="145"/>
      <c r="I41" s="146"/>
    </row>
  </sheetData>
  <sheetProtection algorithmName="SHA-512" hashValue="gG0t14x2AgLYlgK1/Au9KsRNJk0LxhYkGgfwVju+Z5+yOgJKnjL3bEFhHgs6x0B0a6eoRB6BLKNIRnXXMk3hEQ==" saltValue="Qs774mt/4ZVu0Z5ButV5QA==" spinCount="100000" sheet="1" objects="1" scenarios="1"/>
  <mergeCells count="23">
    <mergeCell ref="F28:H28"/>
    <mergeCell ref="F29:H29"/>
    <mergeCell ref="C40:D40"/>
    <mergeCell ref="D21:E21"/>
    <mergeCell ref="F21:G21"/>
    <mergeCell ref="H21:I21"/>
    <mergeCell ref="D23:I23"/>
    <mergeCell ref="F24:H24"/>
    <mergeCell ref="F25:H25"/>
    <mergeCell ref="D19:E19"/>
    <mergeCell ref="F19:G19"/>
    <mergeCell ref="H19:I19"/>
    <mergeCell ref="D20:E20"/>
    <mergeCell ref="F20:G20"/>
    <mergeCell ref="H20:I20"/>
    <mergeCell ref="D18:E18"/>
    <mergeCell ref="F18:G18"/>
    <mergeCell ref="H18:I18"/>
    <mergeCell ref="A1:I1"/>
    <mergeCell ref="C2:I2"/>
    <mergeCell ref="C9:F9"/>
    <mergeCell ref="C10:F10"/>
    <mergeCell ref="C15:F15"/>
  </mergeCells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showGridLines="0" view="pageBreakPreview" zoomScaleSheetLayoutView="100" workbookViewId="0" topLeftCell="A10">
      <selection activeCell="E14" sqref="E14"/>
    </sheetView>
  </sheetViews>
  <sheetFormatPr defaultColWidth="9.140625" defaultRowHeight="15"/>
  <cols>
    <col min="1" max="1" width="1.28515625" style="0" customWidth="1"/>
    <col min="2" max="2" width="4.7109375" style="0" customWidth="1"/>
    <col min="3" max="4" width="4.421875" style="0" customWidth="1"/>
    <col min="5" max="5" width="73.140625" style="0" customWidth="1"/>
    <col min="6" max="6" width="9.140625" style="0" customWidth="1"/>
    <col min="7" max="7" width="7.421875" style="0" customWidth="1"/>
    <col min="8" max="8" width="9.140625" style="0" bestFit="1" customWidth="1"/>
    <col min="9" max="9" width="13.00390625" style="0" customWidth="1"/>
    <col min="10" max="10" width="1.28515625" style="0" customWidth="1"/>
  </cols>
  <sheetData>
    <row r="2" spans="1:10" ht="20.25">
      <c r="A2" s="1"/>
      <c r="B2" s="2"/>
      <c r="C2" s="2"/>
      <c r="D2" s="2"/>
      <c r="E2" s="230" t="s">
        <v>0</v>
      </c>
      <c r="F2" s="230"/>
      <c r="G2" s="230"/>
      <c r="H2" s="230"/>
      <c r="I2" s="230"/>
      <c r="J2" s="2"/>
    </row>
    <row r="3" spans="1:10" ht="15">
      <c r="A3" s="2"/>
      <c r="B3" s="3" t="s">
        <v>1</v>
      </c>
      <c r="C3" s="4"/>
      <c r="D3" s="5"/>
      <c r="E3" s="231" t="s">
        <v>98</v>
      </c>
      <c r="F3" s="232"/>
      <c r="G3" s="232"/>
      <c r="H3" s="232"/>
      <c r="I3" s="232"/>
      <c r="J3" s="4"/>
    </row>
    <row r="4" spans="1:10" ht="15">
      <c r="A4" s="2"/>
      <c r="B4" s="3"/>
      <c r="C4" s="4"/>
      <c r="D4" s="5"/>
      <c r="E4" s="231"/>
      <c r="F4" s="6"/>
      <c r="G4" s="6"/>
      <c r="H4" s="6"/>
      <c r="I4" s="6"/>
      <c r="J4" s="4"/>
    </row>
    <row r="5" spans="1:10" ht="15">
      <c r="A5" s="2"/>
      <c r="B5" s="2"/>
      <c r="C5" s="2"/>
      <c r="D5" s="7"/>
      <c r="E5" s="8"/>
      <c r="F5" s="233"/>
      <c r="G5" s="233"/>
      <c r="H5" s="4"/>
      <c r="I5" s="9"/>
      <c r="J5" s="2"/>
    </row>
    <row r="6" spans="1:10" ht="22.5">
      <c r="A6" s="10"/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62" t="s">
        <v>8</v>
      </c>
      <c r="I6" s="12" t="s">
        <v>9</v>
      </c>
      <c r="J6" s="10"/>
    </row>
    <row r="7" spans="1:10" ht="15">
      <c r="A7" s="2"/>
      <c r="B7" s="13"/>
      <c r="C7" s="13"/>
      <c r="D7" s="14"/>
      <c r="E7" s="15"/>
      <c r="F7" s="14"/>
      <c r="G7" s="14"/>
      <c r="H7" s="163"/>
      <c r="I7" s="16">
        <f>I9</f>
        <v>0</v>
      </c>
      <c r="J7" s="2"/>
    </row>
    <row r="8" spans="1:10" ht="15">
      <c r="A8" s="2"/>
      <c r="B8" s="2"/>
      <c r="C8" s="2"/>
      <c r="D8" s="2"/>
      <c r="E8" s="2"/>
      <c r="F8" s="2"/>
      <c r="G8" s="17"/>
      <c r="H8" s="164"/>
      <c r="I8" s="2"/>
      <c r="J8" s="2"/>
    </row>
    <row r="9" spans="1:10" ht="15">
      <c r="A9" s="2"/>
      <c r="B9" s="156" t="s">
        <v>10</v>
      </c>
      <c r="C9" s="157"/>
      <c r="D9" s="157"/>
      <c r="E9" s="158" t="s">
        <v>11</v>
      </c>
      <c r="F9" s="159">
        <v>7022.4</v>
      </c>
      <c r="G9" s="160" t="s">
        <v>12</v>
      </c>
      <c r="H9" s="165"/>
      <c r="I9" s="161">
        <f>I11+I23+I35+I41</f>
        <v>0</v>
      </c>
      <c r="J9" s="18"/>
    </row>
    <row r="10" spans="1:10" ht="15">
      <c r="A10" s="2"/>
      <c r="B10" s="19"/>
      <c r="C10" s="20"/>
      <c r="D10" s="21" t="s">
        <v>13</v>
      </c>
      <c r="E10" s="22"/>
      <c r="F10" s="23"/>
      <c r="G10" s="24"/>
      <c r="H10" s="166"/>
      <c r="I10" s="25"/>
      <c r="J10" s="18"/>
    </row>
    <row r="11" spans="1:10" ht="15">
      <c r="A11" s="2"/>
      <c r="B11" s="26"/>
      <c r="C11" s="27">
        <v>1</v>
      </c>
      <c r="D11" s="28"/>
      <c r="E11" s="29" t="s">
        <v>14</v>
      </c>
      <c r="F11" s="28"/>
      <c r="G11" s="30"/>
      <c r="H11" s="167"/>
      <c r="I11" s="31">
        <f>I21</f>
        <v>0</v>
      </c>
      <c r="J11" s="18"/>
    </row>
    <row r="12" spans="1:10" ht="15">
      <c r="A12" s="2"/>
      <c r="B12" s="18"/>
      <c r="C12" s="18"/>
      <c r="D12" s="32">
        <v>1</v>
      </c>
      <c r="E12" s="33" t="s">
        <v>15</v>
      </c>
      <c r="F12" s="34">
        <f>F9</f>
        <v>7022.4</v>
      </c>
      <c r="G12" s="35" t="s">
        <v>12</v>
      </c>
      <c r="H12" s="169"/>
      <c r="I12" s="36">
        <f aca="true" t="shared" si="0" ref="I12">F12*H12</f>
        <v>0</v>
      </c>
      <c r="J12" s="37"/>
    </row>
    <row r="13" spans="1:10" ht="25.5">
      <c r="A13" s="2"/>
      <c r="B13" s="18"/>
      <c r="C13" s="18"/>
      <c r="D13" s="32">
        <v>2</v>
      </c>
      <c r="E13" s="33" t="s">
        <v>16</v>
      </c>
      <c r="F13" s="34">
        <v>127</v>
      </c>
      <c r="G13" s="35" t="s">
        <v>17</v>
      </c>
      <c r="H13" s="169"/>
      <c r="I13" s="36">
        <f>H13*F13</f>
        <v>0</v>
      </c>
      <c r="J13" s="37"/>
    </row>
    <row r="14" spans="1:10" ht="15">
      <c r="A14" s="2"/>
      <c r="B14" s="18"/>
      <c r="C14" s="18"/>
      <c r="D14" s="32">
        <v>3</v>
      </c>
      <c r="E14" s="33" t="s">
        <v>18</v>
      </c>
      <c r="F14" s="34">
        <v>127</v>
      </c>
      <c r="G14" s="35" t="s">
        <v>17</v>
      </c>
      <c r="H14" s="169"/>
      <c r="I14" s="36">
        <f>H14*F14</f>
        <v>0</v>
      </c>
      <c r="J14" s="37"/>
    </row>
    <row r="15" spans="1:10" ht="15">
      <c r="A15" s="2"/>
      <c r="B15" s="18"/>
      <c r="C15" s="18"/>
      <c r="D15" s="32">
        <v>4</v>
      </c>
      <c r="E15" s="33" t="s">
        <v>19</v>
      </c>
      <c r="F15" s="34">
        <f>F9</f>
        <v>7022.4</v>
      </c>
      <c r="G15" s="35" t="s">
        <v>12</v>
      </c>
      <c r="H15" s="170"/>
      <c r="I15" s="38">
        <f>F15*H15</f>
        <v>0</v>
      </c>
      <c r="J15" s="37"/>
    </row>
    <row r="16" spans="1:10" ht="38.25">
      <c r="A16" s="2"/>
      <c r="B16" s="18"/>
      <c r="C16" s="18"/>
      <c r="D16" s="39">
        <v>5</v>
      </c>
      <c r="E16" s="40" t="s">
        <v>20</v>
      </c>
      <c r="F16" s="41">
        <v>200</v>
      </c>
      <c r="G16" s="35" t="s">
        <v>12</v>
      </c>
      <c r="H16" s="170"/>
      <c r="I16" s="38">
        <f>F16*H16</f>
        <v>0</v>
      </c>
      <c r="J16" s="37"/>
    </row>
    <row r="17" spans="1:10" ht="15">
      <c r="A17" s="2"/>
      <c r="B17" s="18"/>
      <c r="C17" s="18"/>
      <c r="D17" s="39">
        <v>6</v>
      </c>
      <c r="E17" s="40" t="s">
        <v>21</v>
      </c>
      <c r="F17" s="41">
        <v>2</v>
      </c>
      <c r="G17" s="35" t="s">
        <v>22</v>
      </c>
      <c r="H17" s="170"/>
      <c r="I17" s="38">
        <f>F17*H17</f>
        <v>0</v>
      </c>
      <c r="J17" s="37"/>
    </row>
    <row r="18" spans="1:10" ht="25.5">
      <c r="A18" s="2"/>
      <c r="B18" s="18"/>
      <c r="C18" s="18"/>
      <c r="D18" s="39">
        <v>7</v>
      </c>
      <c r="E18" s="40" t="s">
        <v>115</v>
      </c>
      <c r="F18" s="41">
        <v>4</v>
      </c>
      <c r="G18" s="35" t="s">
        <v>22</v>
      </c>
      <c r="H18" s="170"/>
      <c r="I18" s="38">
        <f>F18*H18</f>
        <v>0</v>
      </c>
      <c r="J18" s="37"/>
    </row>
    <row r="19" spans="1:10" ht="25.5">
      <c r="A19" s="2"/>
      <c r="B19" s="18"/>
      <c r="C19" s="18"/>
      <c r="D19" s="39">
        <v>8</v>
      </c>
      <c r="E19" s="40" t="s">
        <v>23</v>
      </c>
      <c r="F19" s="41">
        <v>2</v>
      </c>
      <c r="G19" s="35" t="s">
        <v>22</v>
      </c>
      <c r="H19" s="170"/>
      <c r="I19" s="38">
        <f>F19*H19</f>
        <v>0</v>
      </c>
      <c r="J19" s="37"/>
    </row>
    <row r="20" spans="1:10" ht="25.5">
      <c r="A20" s="2"/>
      <c r="B20" s="18"/>
      <c r="C20" s="18"/>
      <c r="D20" s="39">
        <v>9</v>
      </c>
      <c r="E20" s="40" t="s">
        <v>24</v>
      </c>
      <c r="F20" s="41">
        <v>1</v>
      </c>
      <c r="G20" s="35" t="s">
        <v>94</v>
      </c>
      <c r="H20" s="170"/>
      <c r="I20" s="38">
        <f aca="true" t="shared" si="1" ref="I20">F20*H20</f>
        <v>0</v>
      </c>
      <c r="J20" s="37"/>
    </row>
    <row r="21" spans="1:10" ht="15">
      <c r="A21" s="2"/>
      <c r="B21" s="18"/>
      <c r="C21" s="18"/>
      <c r="D21" s="42"/>
      <c r="E21" s="224" t="s">
        <v>25</v>
      </c>
      <c r="F21" s="225"/>
      <c r="G21" s="225"/>
      <c r="H21" s="226"/>
      <c r="I21" s="43">
        <f>SUM(I12:I20)</f>
        <v>0</v>
      </c>
      <c r="J21" s="37"/>
    </row>
    <row r="22" spans="1:10" ht="15">
      <c r="A22" s="44"/>
      <c r="B22" s="45"/>
      <c r="C22" s="45"/>
      <c r="D22" s="45"/>
      <c r="E22" s="45">
        <f>F9</f>
        <v>7022.4</v>
      </c>
      <c r="F22" s="46">
        <v>1000</v>
      </c>
      <c r="G22" s="47"/>
      <c r="H22" s="168"/>
      <c r="I22" s="45"/>
      <c r="J22" s="45"/>
    </row>
    <row r="23" spans="1:10" ht="15">
      <c r="A23" s="2"/>
      <c r="B23" s="26"/>
      <c r="C23" s="27">
        <v>2</v>
      </c>
      <c r="D23" s="28"/>
      <c r="E23" s="29" t="s">
        <v>26</v>
      </c>
      <c r="F23" s="28"/>
      <c r="G23" s="30"/>
      <c r="H23" s="167"/>
      <c r="I23" s="31">
        <f>I34</f>
        <v>0</v>
      </c>
      <c r="J23" s="18"/>
    </row>
    <row r="24" spans="1:10" ht="15">
      <c r="A24" s="2"/>
      <c r="B24" s="19"/>
      <c r="C24" s="20"/>
      <c r="D24" s="21" t="s">
        <v>13</v>
      </c>
      <c r="E24" s="22"/>
      <c r="F24" s="23"/>
      <c r="G24" s="24"/>
      <c r="H24" s="166"/>
      <c r="I24" s="25"/>
      <c r="J24" s="18"/>
    </row>
    <row r="25" spans="1:10" ht="38.25">
      <c r="A25" s="2"/>
      <c r="B25" s="18"/>
      <c r="C25" s="18"/>
      <c r="D25" s="39">
        <v>1</v>
      </c>
      <c r="E25" s="40" t="s">
        <v>27</v>
      </c>
      <c r="F25" s="41">
        <v>1</v>
      </c>
      <c r="G25" s="48" t="s">
        <v>94</v>
      </c>
      <c r="H25" s="170"/>
      <c r="I25" s="38">
        <f aca="true" t="shared" si="2" ref="I25:I26">F25*H25</f>
        <v>0</v>
      </c>
      <c r="J25" s="37"/>
    </row>
    <row r="26" spans="1:10" ht="15">
      <c r="A26" s="2"/>
      <c r="B26" s="18"/>
      <c r="C26" s="18"/>
      <c r="D26" s="39">
        <v>2</v>
      </c>
      <c r="E26" s="40" t="s">
        <v>28</v>
      </c>
      <c r="F26" s="41">
        <v>1</v>
      </c>
      <c r="G26" s="48" t="s">
        <v>94</v>
      </c>
      <c r="H26" s="170"/>
      <c r="I26" s="38">
        <f t="shared" si="2"/>
        <v>0</v>
      </c>
      <c r="J26" s="37"/>
    </row>
    <row r="27" spans="1:10" ht="63.75">
      <c r="A27" s="2"/>
      <c r="B27" s="18"/>
      <c r="C27" s="18"/>
      <c r="D27" s="39">
        <v>3</v>
      </c>
      <c r="E27" s="40" t="s">
        <v>29</v>
      </c>
      <c r="F27" s="41">
        <f>F9</f>
        <v>7022.4</v>
      </c>
      <c r="G27" s="48" t="s">
        <v>12</v>
      </c>
      <c r="H27" s="170"/>
      <c r="I27" s="38">
        <f>H27*F27</f>
        <v>0</v>
      </c>
      <c r="J27" s="37"/>
    </row>
    <row r="28" spans="1:10" ht="25.5">
      <c r="A28" s="2"/>
      <c r="B28" s="18"/>
      <c r="C28" s="18"/>
      <c r="D28" s="39">
        <v>4</v>
      </c>
      <c r="E28" s="49" t="s">
        <v>30</v>
      </c>
      <c r="F28" s="50">
        <v>1250</v>
      </c>
      <c r="G28" s="48" t="s">
        <v>31</v>
      </c>
      <c r="H28" s="170"/>
      <c r="I28" s="38">
        <f aca="true" t="shared" si="3" ref="I28:I33">H28*F28</f>
        <v>0</v>
      </c>
      <c r="J28" s="37"/>
    </row>
    <row r="29" spans="1:10" ht="25.5">
      <c r="A29" s="2"/>
      <c r="B29" s="18"/>
      <c r="C29" s="18"/>
      <c r="D29" s="39">
        <v>6</v>
      </c>
      <c r="E29" s="40" t="s">
        <v>32</v>
      </c>
      <c r="F29" s="41">
        <f>F9</f>
        <v>7022.4</v>
      </c>
      <c r="G29" s="48" t="s">
        <v>12</v>
      </c>
      <c r="H29" s="170"/>
      <c r="I29" s="38">
        <f t="shared" si="3"/>
        <v>0</v>
      </c>
      <c r="J29" s="37"/>
    </row>
    <row r="30" spans="1:10" ht="25.5">
      <c r="A30" s="2"/>
      <c r="B30" s="18"/>
      <c r="C30" s="18"/>
      <c r="D30" s="39">
        <v>7</v>
      </c>
      <c r="E30" s="40" t="s">
        <v>33</v>
      </c>
      <c r="F30" s="41">
        <v>175.5</v>
      </c>
      <c r="G30" s="48" t="s">
        <v>17</v>
      </c>
      <c r="H30" s="170"/>
      <c r="I30" s="38">
        <f t="shared" si="3"/>
        <v>0</v>
      </c>
      <c r="J30" s="37"/>
    </row>
    <row r="31" spans="1:10" ht="25.5">
      <c r="A31" s="2"/>
      <c r="B31" s="18"/>
      <c r="C31" s="18"/>
      <c r="D31" s="39">
        <v>8</v>
      </c>
      <c r="E31" s="40" t="s">
        <v>34</v>
      </c>
      <c r="F31" s="41">
        <f>F9</f>
        <v>7022.4</v>
      </c>
      <c r="G31" s="48" t="s">
        <v>12</v>
      </c>
      <c r="H31" s="170"/>
      <c r="I31" s="38">
        <f t="shared" si="3"/>
        <v>0</v>
      </c>
      <c r="J31" s="37"/>
    </row>
    <row r="32" spans="1:10" ht="25.5">
      <c r="A32" s="2"/>
      <c r="B32" s="18"/>
      <c r="C32" s="18"/>
      <c r="D32" s="51">
        <v>9</v>
      </c>
      <c r="E32" s="40" t="s">
        <v>35</v>
      </c>
      <c r="F32" s="41">
        <v>56.2</v>
      </c>
      <c r="G32" s="48" t="s">
        <v>17</v>
      </c>
      <c r="H32" s="170"/>
      <c r="I32" s="38">
        <f t="shared" si="3"/>
        <v>0</v>
      </c>
      <c r="J32" s="37"/>
    </row>
    <row r="33" spans="1:10" ht="15">
      <c r="A33" s="2"/>
      <c r="B33" s="18"/>
      <c r="C33" s="18"/>
      <c r="D33" s="51">
        <v>10</v>
      </c>
      <c r="E33" s="52" t="s">
        <v>36</v>
      </c>
      <c r="F33" s="41">
        <f>F9</f>
        <v>7022.4</v>
      </c>
      <c r="G33" s="48" t="s">
        <v>12</v>
      </c>
      <c r="H33" s="170"/>
      <c r="I33" s="38">
        <f t="shared" si="3"/>
        <v>0</v>
      </c>
      <c r="J33" s="37"/>
    </row>
    <row r="34" spans="1:10" ht="15">
      <c r="A34" s="2"/>
      <c r="B34" s="18"/>
      <c r="C34" s="18"/>
      <c r="D34" s="53"/>
      <c r="E34" s="224" t="s">
        <v>25</v>
      </c>
      <c r="F34" s="225"/>
      <c r="G34" s="225"/>
      <c r="H34" s="226"/>
      <c r="I34" s="43">
        <f>SUM(I25:I33)</f>
        <v>0</v>
      </c>
      <c r="J34" s="37"/>
    </row>
    <row r="35" spans="1:10" ht="15">
      <c r="A35" s="2"/>
      <c r="B35" s="26"/>
      <c r="C35" s="27">
        <v>3</v>
      </c>
      <c r="D35" s="28"/>
      <c r="E35" s="29" t="s">
        <v>37</v>
      </c>
      <c r="F35" s="28"/>
      <c r="G35" s="30"/>
      <c r="H35" s="167"/>
      <c r="I35" s="31">
        <f>I40</f>
        <v>0</v>
      </c>
      <c r="J35" s="18"/>
    </row>
    <row r="36" spans="1:10" ht="15">
      <c r="A36" s="2"/>
      <c r="B36" s="19"/>
      <c r="C36" s="20"/>
      <c r="D36" s="21" t="s">
        <v>13</v>
      </c>
      <c r="E36" s="22"/>
      <c r="F36" s="23"/>
      <c r="G36" s="24"/>
      <c r="H36" s="166"/>
      <c r="I36" s="25"/>
      <c r="J36" s="18"/>
    </row>
    <row r="37" spans="1:10" ht="15">
      <c r="A37" s="2"/>
      <c r="B37" s="18"/>
      <c r="C37" s="18"/>
      <c r="D37" s="51">
        <v>1</v>
      </c>
      <c r="E37" s="54" t="s">
        <v>38</v>
      </c>
      <c r="F37" s="34">
        <v>1</v>
      </c>
      <c r="G37" s="35" t="s">
        <v>94</v>
      </c>
      <c r="H37" s="169"/>
      <c r="I37" s="36">
        <f>F37*H37</f>
        <v>0</v>
      </c>
      <c r="J37" s="37"/>
    </row>
    <row r="38" spans="1:10" ht="25.5">
      <c r="A38" s="2"/>
      <c r="B38" s="18"/>
      <c r="C38" s="18"/>
      <c r="D38" s="51">
        <v>2</v>
      </c>
      <c r="E38" s="54" t="s">
        <v>39</v>
      </c>
      <c r="F38" s="34">
        <v>1</v>
      </c>
      <c r="G38" s="35" t="s">
        <v>95</v>
      </c>
      <c r="H38" s="169"/>
      <c r="I38" s="36">
        <f>F38*H38</f>
        <v>0</v>
      </c>
      <c r="J38" s="37"/>
    </row>
    <row r="39" spans="1:10" ht="51">
      <c r="A39" s="44"/>
      <c r="B39" s="45"/>
      <c r="C39" s="45"/>
      <c r="D39" s="51">
        <v>3</v>
      </c>
      <c r="E39" s="54" t="s">
        <v>110</v>
      </c>
      <c r="F39" s="34">
        <v>35</v>
      </c>
      <c r="G39" s="175" t="s">
        <v>96</v>
      </c>
      <c r="H39" s="169"/>
      <c r="I39" s="36">
        <f>F39*H39</f>
        <v>0</v>
      </c>
      <c r="J39" s="45"/>
    </row>
    <row r="40" spans="1:10" ht="15">
      <c r="A40" s="44"/>
      <c r="B40" s="45"/>
      <c r="C40" s="45"/>
      <c r="D40" s="53"/>
      <c r="E40" s="224" t="s">
        <v>25</v>
      </c>
      <c r="F40" s="225"/>
      <c r="G40" s="225"/>
      <c r="H40" s="226"/>
      <c r="I40" s="43">
        <f>SUM(I37:I39)</f>
        <v>0</v>
      </c>
      <c r="J40" s="45"/>
    </row>
    <row r="41" spans="1:10" ht="15">
      <c r="A41" s="55"/>
      <c r="B41" s="56"/>
      <c r="C41" s="27">
        <v>4</v>
      </c>
      <c r="D41" s="28"/>
      <c r="E41" s="29" t="s">
        <v>40</v>
      </c>
      <c r="F41" s="28"/>
      <c r="G41" s="30"/>
      <c r="H41" s="167"/>
      <c r="I41" s="31">
        <f>I50</f>
        <v>0</v>
      </c>
      <c r="J41" s="57"/>
    </row>
    <row r="42" spans="1:10" ht="38.25">
      <c r="A42" s="55"/>
      <c r="B42" s="57"/>
      <c r="C42" s="57"/>
      <c r="D42" s="32">
        <v>1</v>
      </c>
      <c r="E42" s="58" t="s">
        <v>111</v>
      </c>
      <c r="F42" s="59">
        <v>875</v>
      </c>
      <c r="G42" s="60" t="s">
        <v>12</v>
      </c>
      <c r="H42" s="171"/>
      <c r="I42" s="36">
        <f>F42*H42</f>
        <v>0</v>
      </c>
      <c r="J42" s="61"/>
    </row>
    <row r="43" spans="1:10" ht="15">
      <c r="A43" s="55"/>
      <c r="B43" s="57"/>
      <c r="C43" s="57"/>
      <c r="D43" s="32">
        <v>2</v>
      </c>
      <c r="E43" s="58" t="s">
        <v>41</v>
      </c>
      <c r="F43" s="59">
        <v>180</v>
      </c>
      <c r="G43" s="60" t="s">
        <v>12</v>
      </c>
      <c r="H43" s="171"/>
      <c r="I43" s="36">
        <f>F43*H43</f>
        <v>0</v>
      </c>
      <c r="J43" s="61"/>
    </row>
    <row r="44" spans="1:10" ht="25.5">
      <c r="A44" s="55"/>
      <c r="B44" s="57"/>
      <c r="C44" s="57"/>
      <c r="D44" s="32">
        <v>3</v>
      </c>
      <c r="E44" s="58" t="s">
        <v>42</v>
      </c>
      <c r="F44" s="59">
        <v>30</v>
      </c>
      <c r="G44" s="60" t="s">
        <v>31</v>
      </c>
      <c r="H44" s="171"/>
      <c r="I44" s="36">
        <f>H44*F44</f>
        <v>0</v>
      </c>
      <c r="J44" s="61"/>
    </row>
    <row r="45" spans="1:10" ht="25.5">
      <c r="A45" s="55"/>
      <c r="B45" s="57"/>
      <c r="C45" s="57"/>
      <c r="D45" s="32">
        <v>4</v>
      </c>
      <c r="E45" s="58" t="s">
        <v>43</v>
      </c>
      <c r="F45" s="59">
        <v>15</v>
      </c>
      <c r="G45" s="60" t="s">
        <v>31</v>
      </c>
      <c r="H45" s="171"/>
      <c r="I45" s="36">
        <f>H45*F45</f>
        <v>0</v>
      </c>
      <c r="J45" s="61"/>
    </row>
    <row r="46" spans="1:10" ht="15">
      <c r="A46" s="55"/>
      <c r="B46" s="57"/>
      <c r="C46" s="57"/>
      <c r="D46" s="32">
        <v>5</v>
      </c>
      <c r="E46" s="58" t="s">
        <v>44</v>
      </c>
      <c r="F46" s="59">
        <v>180</v>
      </c>
      <c r="G46" s="60" t="s">
        <v>12</v>
      </c>
      <c r="H46" s="171"/>
      <c r="I46" s="36">
        <f>H46*F46</f>
        <v>0</v>
      </c>
      <c r="J46" s="61"/>
    </row>
    <row r="47" spans="1:10" ht="15">
      <c r="A47" s="55"/>
      <c r="B47" s="57"/>
      <c r="C47" s="57"/>
      <c r="D47" s="32">
        <v>6</v>
      </c>
      <c r="E47" s="58" t="s">
        <v>45</v>
      </c>
      <c r="F47" s="59">
        <v>180</v>
      </c>
      <c r="G47" s="60" t="s">
        <v>12</v>
      </c>
      <c r="H47" s="171"/>
      <c r="I47" s="36">
        <f>H47*F47</f>
        <v>0</v>
      </c>
      <c r="J47" s="61"/>
    </row>
    <row r="48" spans="1:10" ht="25.5">
      <c r="A48" s="55"/>
      <c r="B48" s="57"/>
      <c r="C48" s="57"/>
      <c r="D48" s="32">
        <v>7</v>
      </c>
      <c r="E48" s="58" t="s">
        <v>46</v>
      </c>
      <c r="F48" s="59">
        <v>180</v>
      </c>
      <c r="G48" s="60" t="s">
        <v>12</v>
      </c>
      <c r="H48" s="171"/>
      <c r="I48" s="36">
        <f>H48*F48</f>
        <v>0</v>
      </c>
      <c r="J48" s="61"/>
    </row>
    <row r="49" spans="1:10" ht="15">
      <c r="A49" s="55"/>
      <c r="B49" s="57"/>
      <c r="C49" s="57"/>
      <c r="D49" s="62">
        <v>8</v>
      </c>
      <c r="E49" s="49" t="s">
        <v>47</v>
      </c>
      <c r="F49" s="50">
        <v>50</v>
      </c>
      <c r="G49" s="60" t="s">
        <v>12</v>
      </c>
      <c r="H49" s="172"/>
      <c r="I49" s="63">
        <f>F49*H49</f>
        <v>0</v>
      </c>
      <c r="J49" s="61"/>
    </row>
    <row r="50" spans="1:10" ht="15">
      <c r="A50" s="55"/>
      <c r="B50" s="57"/>
      <c r="C50" s="57"/>
      <c r="D50" s="64"/>
      <c r="E50" s="227" t="s">
        <v>25</v>
      </c>
      <c r="F50" s="228"/>
      <c r="G50" s="228"/>
      <c r="H50" s="229"/>
      <c r="I50" s="65">
        <f>SUM(I42:I49)</f>
        <v>0</v>
      </c>
      <c r="J50" s="61"/>
    </row>
    <row r="52" ht="15">
      <c r="B52" s="174" t="s">
        <v>93</v>
      </c>
    </row>
    <row r="53" spans="2:4" ht="15">
      <c r="B53" s="173"/>
      <c r="C53" s="173"/>
      <c r="D53" t="s">
        <v>97</v>
      </c>
    </row>
  </sheetData>
  <sheetProtection algorithmName="SHA-512" hashValue="O8eLD/jQHw/7JFxzNN5Bs6PrTKgMyLLFq1KR1I96TKPeHPLLB89+y17HDb2xJBynEldKeM8WJptJrVkn+VT1+w==" saltValue="LLjRJ11BZrnxmLcZkqsywQ==" spinCount="100000" sheet="1" objects="1" scenarios="1"/>
  <mergeCells count="8">
    <mergeCell ref="E40:H40"/>
    <mergeCell ref="E50:H50"/>
    <mergeCell ref="E2:I2"/>
    <mergeCell ref="E3:E4"/>
    <mergeCell ref="F3:I3"/>
    <mergeCell ref="F5:G5"/>
    <mergeCell ref="E21:H21"/>
    <mergeCell ref="E34:H3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35"/>
  <sheetViews>
    <sheetView tabSelected="1" view="pageBreakPreview" zoomScaleSheetLayoutView="100" workbookViewId="0" topLeftCell="A7">
      <selection activeCell="C15" sqref="C15"/>
    </sheetView>
  </sheetViews>
  <sheetFormatPr defaultColWidth="9.140625" defaultRowHeight="15"/>
  <cols>
    <col min="2" max="2" width="3.28125" style="0" customWidth="1"/>
    <col min="3" max="3" width="113.8515625" style="0" customWidth="1"/>
    <col min="4" max="4" width="2.140625" style="0" customWidth="1"/>
  </cols>
  <sheetData>
    <row r="3" spans="2:3" ht="18">
      <c r="B3" s="234" t="s">
        <v>48</v>
      </c>
      <c r="C3" s="234"/>
    </row>
    <row r="4" ht="15">
      <c r="C4" s="66"/>
    </row>
    <row r="5" spans="2:4" ht="15">
      <c r="B5" s="67"/>
      <c r="C5" s="68"/>
      <c r="D5" s="69"/>
    </row>
    <row r="6" spans="2:4" ht="15">
      <c r="B6" s="70"/>
      <c r="C6" s="71" t="s">
        <v>49</v>
      </c>
      <c r="D6" s="72"/>
    </row>
    <row r="7" spans="2:4" ht="15">
      <c r="B7" s="70"/>
      <c r="C7" s="71" t="s">
        <v>50</v>
      </c>
      <c r="D7" s="72"/>
    </row>
    <row r="8" spans="2:4" ht="15">
      <c r="B8" s="70"/>
      <c r="C8" s="71" t="s">
        <v>51</v>
      </c>
      <c r="D8" s="72"/>
    </row>
    <row r="9" spans="2:4" ht="16.5">
      <c r="B9" s="70"/>
      <c r="C9" s="71" t="s">
        <v>52</v>
      </c>
      <c r="D9" s="72"/>
    </row>
    <row r="10" spans="2:4" ht="16.5">
      <c r="B10" s="70"/>
      <c r="C10" s="71" t="s">
        <v>53</v>
      </c>
      <c r="D10" s="72"/>
    </row>
    <row r="11" spans="2:4" ht="15">
      <c r="B11" s="70"/>
      <c r="C11" s="71" t="s">
        <v>54</v>
      </c>
      <c r="D11" s="72"/>
    </row>
    <row r="12" spans="2:4" ht="15">
      <c r="B12" s="70"/>
      <c r="C12" s="71" t="s">
        <v>55</v>
      </c>
      <c r="D12" s="72"/>
    </row>
    <row r="13" spans="2:4" ht="28.5">
      <c r="B13" s="70"/>
      <c r="C13" s="74" t="s">
        <v>100</v>
      </c>
      <c r="D13" s="72"/>
    </row>
    <row r="14" spans="2:4" ht="30.75">
      <c r="B14" s="70"/>
      <c r="C14" s="74" t="s">
        <v>56</v>
      </c>
      <c r="D14" s="72"/>
    </row>
    <row r="15" spans="2:4" ht="16.5">
      <c r="B15" s="70"/>
      <c r="C15" s="74" t="s">
        <v>57</v>
      </c>
      <c r="D15" s="72"/>
    </row>
    <row r="16" spans="2:4" ht="42.75">
      <c r="B16" s="70"/>
      <c r="C16" s="73" t="s">
        <v>112</v>
      </c>
      <c r="D16" s="72"/>
    </row>
    <row r="17" spans="2:4" ht="15">
      <c r="B17" s="70"/>
      <c r="C17" s="75"/>
      <c r="D17" s="72"/>
    </row>
    <row r="18" spans="2:4" ht="15">
      <c r="B18" s="70"/>
      <c r="C18" s="76" t="s">
        <v>113</v>
      </c>
      <c r="D18" s="72"/>
    </row>
    <row r="19" spans="2:4" ht="28.5">
      <c r="B19" s="70" t="s">
        <v>58</v>
      </c>
      <c r="C19" s="196" t="s">
        <v>114</v>
      </c>
      <c r="D19" s="72"/>
    </row>
    <row r="20" spans="2:4" ht="28.5">
      <c r="B20" s="70" t="s">
        <v>58</v>
      </c>
      <c r="C20" s="196" t="s">
        <v>108</v>
      </c>
      <c r="D20" s="72"/>
    </row>
    <row r="21" spans="2:4" ht="15">
      <c r="B21" s="77"/>
      <c r="C21" s="78"/>
      <c r="D21" s="79"/>
    </row>
    <row r="24" spans="2:3" ht="18">
      <c r="B24" s="234" t="s">
        <v>59</v>
      </c>
      <c r="C24" s="234"/>
    </row>
    <row r="25" spans="2:3" ht="18">
      <c r="B25" s="80"/>
      <c r="C25" s="80"/>
    </row>
    <row r="26" spans="2:4" ht="15">
      <c r="B26" s="67"/>
      <c r="C26" s="81"/>
      <c r="D26" s="69"/>
    </row>
    <row r="27" spans="2:4" ht="30">
      <c r="B27" s="82" t="s">
        <v>60</v>
      </c>
      <c r="C27" s="83" t="s">
        <v>101</v>
      </c>
      <c r="D27" s="72"/>
    </row>
    <row r="28" spans="2:4" ht="60">
      <c r="B28" s="82" t="s">
        <v>61</v>
      </c>
      <c r="C28" s="83" t="s">
        <v>102</v>
      </c>
      <c r="D28" s="72"/>
    </row>
    <row r="29" spans="2:4" ht="30">
      <c r="B29" s="82" t="s">
        <v>62</v>
      </c>
      <c r="C29" s="83" t="s">
        <v>104</v>
      </c>
      <c r="D29" s="72"/>
    </row>
    <row r="30" spans="2:4" ht="45">
      <c r="B30" s="82" t="s">
        <v>63</v>
      </c>
      <c r="C30" s="83" t="s">
        <v>103</v>
      </c>
      <c r="D30" s="72"/>
    </row>
    <row r="31" spans="2:4" ht="15">
      <c r="B31" s="82" t="s">
        <v>64</v>
      </c>
      <c r="C31" s="83" t="s">
        <v>109</v>
      </c>
      <c r="D31" s="72"/>
    </row>
    <row r="32" spans="2:4" ht="30">
      <c r="B32" s="82" t="s">
        <v>65</v>
      </c>
      <c r="C32" s="83" t="s">
        <v>105</v>
      </c>
      <c r="D32" s="72"/>
    </row>
    <row r="33" spans="2:4" ht="30">
      <c r="B33" s="82" t="s">
        <v>66</v>
      </c>
      <c r="C33" s="83" t="s">
        <v>106</v>
      </c>
      <c r="D33" s="72"/>
    </row>
    <row r="34" spans="2:4" ht="15">
      <c r="B34" s="82" t="s">
        <v>67</v>
      </c>
      <c r="C34" s="83" t="s">
        <v>107</v>
      </c>
      <c r="D34" s="72"/>
    </row>
    <row r="35" spans="2:4" ht="15">
      <c r="B35" s="84"/>
      <c r="C35" s="85"/>
      <c r="D35" s="79"/>
    </row>
  </sheetData>
  <sheetProtection algorithmName="SHA-512" hashValue="IS6f5HBZTEgOR0gviupLGDnM+gujhbFHwLoXTyeVGoqJWnJMbUjZwDHslwH4B2Kq1nOmBapFInduhIjyNCHugw==" saltValue="8qzVILnlOSbsfpvJfjt/Eg==" spinCount="100000" sheet="1" objects="1" scenarios="1"/>
  <mergeCells count="2">
    <mergeCell ref="B3:C3"/>
    <mergeCell ref="B24:C24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2021-12-31T10:16:59Z</dcterms:modified>
  <cp:category/>
  <cp:version/>
  <cp:contentType/>
  <cp:contentStatus/>
</cp:coreProperties>
</file>