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starezsport.sharepoint.com/Zakzky 2026/VZ-029-2026_OPRAVA BAZENOVYCH VAN LKZ/administrace/a_VZ_OPRAVA BAZENOVYCH VAN LKZ_ZD/"/>
    </mc:Choice>
  </mc:AlternateContent>
  <xr:revisionPtr revIDLastSave="2" documentId="13_ncr:1_{4367CC13-1901-4BAE-874F-FB3596B66583}" xr6:coauthVersionLast="47" xr6:coauthVersionMax="47" xr10:uidLastSave="{205DC1B9-9582-40CE-B553-010E010F1D67}"/>
  <bookViews>
    <workbookView xWindow="5856" yWindow="2256" windowWidth="30960" windowHeight="12120" tabRatio="500" firstSheet="1" activeTab="1" xr2:uid="{00000000-000D-0000-FFFF-FFFF00000000}"/>
  </bookViews>
  <sheets>
    <sheet name="VzorPolozky" sheetId="2" state="hidden" r:id="rId1"/>
    <sheet name="Položkový rozpočet " sheetId="3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1">'Položkový rozpočet '!$1:$7</definedName>
    <definedName name="oadresa">#REF!</definedName>
    <definedName name="_xlnm.Print_Area" localSheetId="1">'Položkový rozpočet '!$A$1:$AA$45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M18" i="3" s="1"/>
  <c r="G17" i="3"/>
  <c r="M17" i="3" s="1"/>
  <c r="G16" i="3"/>
  <c r="G15" i="3"/>
  <c r="G14" i="3"/>
  <c r="G13" i="3"/>
  <c r="G12" i="3"/>
  <c r="M12" i="3" s="1"/>
  <c r="G11" i="3"/>
  <c r="G10" i="3"/>
  <c r="AE35" i="3"/>
  <c r="V25" i="3"/>
  <c r="Q25" i="3"/>
  <c r="O25" i="3"/>
  <c r="K25" i="3"/>
  <c r="I25" i="3"/>
  <c r="V24" i="3"/>
  <c r="Q24" i="3"/>
  <c r="O24" i="3"/>
  <c r="K24" i="3"/>
  <c r="I24" i="3"/>
  <c r="M24" i="3"/>
  <c r="V23" i="3"/>
  <c r="Q23" i="3"/>
  <c r="O23" i="3"/>
  <c r="K23" i="3"/>
  <c r="I23" i="3"/>
  <c r="M23" i="3"/>
  <c r="V22" i="3"/>
  <c r="Q22" i="3"/>
  <c r="O22" i="3"/>
  <c r="K22" i="3"/>
  <c r="I22" i="3"/>
  <c r="M22" i="3"/>
  <c r="V21" i="3"/>
  <c r="Q21" i="3"/>
  <c r="O21" i="3"/>
  <c r="K21" i="3"/>
  <c r="I21" i="3"/>
  <c r="V19" i="3"/>
  <c r="Q19" i="3"/>
  <c r="O19" i="3"/>
  <c r="K19" i="3"/>
  <c r="I19" i="3"/>
  <c r="V18" i="3"/>
  <c r="Q18" i="3"/>
  <c r="O18" i="3"/>
  <c r="K18" i="3"/>
  <c r="I18" i="3"/>
  <c r="V17" i="3"/>
  <c r="Q17" i="3"/>
  <c r="O17" i="3"/>
  <c r="K17" i="3"/>
  <c r="I17" i="3"/>
  <c r="V16" i="3"/>
  <c r="Q16" i="3"/>
  <c r="O16" i="3"/>
  <c r="K16" i="3"/>
  <c r="I16" i="3"/>
  <c r="V12" i="3"/>
  <c r="Q12" i="3"/>
  <c r="O12" i="3"/>
  <c r="K12" i="3"/>
  <c r="I12" i="3"/>
  <c r="V10" i="3"/>
  <c r="Q10" i="3"/>
  <c r="O10" i="3"/>
  <c r="K10" i="3"/>
  <c r="I10" i="3"/>
  <c r="M10" i="3"/>
  <c r="V9" i="3"/>
  <c r="Q9" i="3"/>
  <c r="O9" i="3"/>
  <c r="K9" i="3"/>
  <c r="I9" i="3"/>
  <c r="G9" i="3"/>
  <c r="G20" i="3" s="1"/>
  <c r="M9" i="3" l="1"/>
  <c r="V14" i="3"/>
  <c r="V13" i="3" s="1"/>
  <c r="Q14" i="3"/>
  <c r="Q13" i="3" s="1"/>
  <c r="O14" i="3"/>
  <c r="O13" i="3" s="1"/>
  <c r="K14" i="3"/>
  <c r="K13" i="3" s="1"/>
  <c r="I14" i="3"/>
  <c r="I13" i="3" s="1"/>
  <c r="M16" i="3"/>
  <c r="M21" i="3"/>
  <c r="V27" i="3"/>
  <c r="Q27" i="3"/>
  <c r="O27" i="3"/>
  <c r="K27" i="3"/>
  <c r="I27" i="3"/>
  <c r="M27" i="3" l="1"/>
  <c r="V28" i="3"/>
  <c r="Q28" i="3"/>
  <c r="O28" i="3"/>
  <c r="K28" i="3"/>
  <c r="I28" i="3"/>
  <c r="V33" i="3"/>
  <c r="Q33" i="3"/>
  <c r="O33" i="3"/>
  <c r="K33" i="3"/>
  <c r="I33" i="3"/>
  <c r="M33" i="3"/>
  <c r="M25" i="3"/>
  <c r="M19" i="3"/>
  <c r="M14" i="3"/>
  <c r="M13" i="3" s="1"/>
  <c r="M28" i="3" l="1"/>
  <c r="V29" i="3"/>
  <c r="Q29" i="3"/>
  <c r="O29" i="3"/>
  <c r="K29" i="3"/>
  <c r="I29" i="3"/>
  <c r="M29" i="3" l="1"/>
  <c r="V30" i="3"/>
  <c r="Q30" i="3"/>
  <c r="O30" i="3"/>
  <c r="K30" i="3"/>
  <c r="I30" i="3"/>
  <c r="M30" i="3" l="1"/>
  <c r="V31" i="3"/>
  <c r="Q31" i="3"/>
  <c r="O31" i="3"/>
  <c r="K31" i="3"/>
  <c r="I31" i="3"/>
  <c r="M31" i="3" l="1"/>
  <c r="V32" i="3"/>
  <c r="V26" i="3" s="1"/>
  <c r="Q32" i="3"/>
  <c r="Q26" i="3" s="1"/>
  <c r="O32" i="3"/>
  <c r="O26" i="3" s="1"/>
  <c r="K32" i="3"/>
  <c r="K26" i="3" s="1"/>
  <c r="I32" i="3"/>
  <c r="I26" i="3" s="1"/>
  <c r="M32" i="3" l="1"/>
  <c r="AF35" i="3"/>
  <c r="M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</authors>
  <commentList>
    <comment ref="S6" authorId="0" shapeId="0" xr:uid="{00000000-0006-0000-0200-000001000000}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<sst xmlns="http://schemas.openxmlformats.org/spreadsheetml/2006/main" count="163" uniqueCount="62">
  <si>
    <t xml:space="preserve">Položkový rozpočet </t>
  </si>
  <si>
    <t>S:</t>
  </si>
  <si>
    <t>O:</t>
  </si>
  <si>
    <t>R:</t>
  </si>
  <si>
    <t>#TypZaznamu#</t>
  </si>
  <si>
    <t>STA</t>
  </si>
  <si>
    <t xml:space="preserve">                             Oprava bazénových van LKZ  – 2026</t>
  </si>
  <si>
    <t>OBJ</t>
  </si>
  <si>
    <t>ROZ</t>
  </si>
  <si>
    <t>P.č.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</si>
  <si>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</si>
  <si>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</si>
  <si>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</si>
  <si>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</si>
  <si>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</si>
  <si>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</si>
  <si>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</si>
  <si>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</si>
  <si>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</si>
  <si>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</si>
  <si>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</si>
  <si>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</si>
  <si>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</si>
  <si>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</si>
  <si>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</si>
  <si>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</si>
  <si>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</si>
  <si>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</si>
  <si>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</si>
  <si>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</si>
  <si>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</si>
  <si>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</si>
  <si>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</si>
  <si>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Ostatní náklady spojené s realizací</t>
  </si>
  <si>
    <t>m2</t>
  </si>
  <si>
    <t>Vlastní</t>
  </si>
  <si>
    <t>Indiv</t>
  </si>
  <si>
    <t>Práce</t>
  </si>
  <si>
    <t>Běžná</t>
  </si>
  <si>
    <t>POL1_</t>
  </si>
  <si>
    <t>Odsekání vnějších obkladů stěn nad 2 m2</t>
  </si>
  <si>
    <t>POL1_1</t>
  </si>
  <si>
    <t>Provedení penetrace podkladů pod hydroizol.stěrky</t>
  </si>
  <si>
    <t>Hydroizolační povlak - nátěr nebo stěrka  stěrka tl. 3 mm</t>
  </si>
  <si>
    <t>RTS 22/ II</t>
  </si>
  <si>
    <t>Těsnicí pás do spoje podlaha - stěna</t>
  </si>
  <si>
    <t>DIL</t>
  </si>
  <si>
    <t>Penetrace podkladu pod dlažby</t>
  </si>
  <si>
    <t>Přesun hmot</t>
  </si>
  <si>
    <t>POL7_</t>
  </si>
  <si>
    <t>Montáž podlah keram.vnější, hladké, tmel, 20x10 cm  flex.lep., spár.hmota Dvousložkový lep.tmel.kat C2FTE S2</t>
  </si>
  <si>
    <t xml:space="preserve">Spárování dlažby epoxidovou spárovací hmotou                                         </t>
  </si>
  <si>
    <t>POL1_7</t>
  </si>
  <si>
    <t>Dodávka keramické dlažby R10/B 10x10, světle modrá hladká</t>
  </si>
  <si>
    <t>Likvidace materiálu</t>
  </si>
  <si>
    <t>Celkem za 1m2 – kompletní oprava vč.dodávky</t>
  </si>
  <si>
    <t>Poznámky uchazeče</t>
  </si>
  <si>
    <t>Přesun suti</t>
  </si>
  <si>
    <t>POL8_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</si>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</sst>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6E1EE"/>
      </patternFill>
    </fill>
    <fill>
      <patternFill patternType="solid">
        <fgColor theme="5" tint="0.79998168889431442"/>
        <bgColor rgb="FFD6E1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BDBD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BDBDB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0" fillId="4" borderId="4" xfId="0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3" fillId="2" borderId="0" xfId="0" applyNumberFormat="1" applyFont="1" applyFill="1" applyAlignment="1">
      <alignment vertical="top" shrinkToFit="1"/>
    </xf>
    <xf numFmtId="164" fontId="3" fillId="2" borderId="0" xfId="0" applyNumberFormat="1" applyFont="1" applyFill="1" applyAlignment="1">
      <alignment vertical="top" shrinkToFit="1"/>
    </xf>
    <xf numFmtId="0" fontId="5" fillId="0" borderId="9" xfId="0" applyFont="1" applyBorder="1" applyAlignment="1">
      <alignment vertical="top"/>
    </xf>
    <xf numFmtId="49" fontId="5" fillId="0" borderId="10" xfId="0" applyNumberFormat="1" applyFont="1" applyBorder="1" applyAlignment="1">
      <alignment vertical="top"/>
    </xf>
    <xf numFmtId="49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shrinkToFit="1"/>
    </xf>
    <xf numFmtId="164" fontId="5" fillId="0" borderId="10" xfId="0" applyNumberFormat="1" applyFont="1" applyBorder="1" applyAlignment="1">
      <alignment vertical="top" shrinkToFit="1"/>
    </xf>
    <xf numFmtId="4" fontId="5" fillId="3" borderId="10" xfId="0" applyNumberFormat="1" applyFont="1" applyFill="1" applyBorder="1" applyAlignment="1" applyProtection="1">
      <alignment vertical="top" shrinkToFit="1"/>
      <protection locked="0"/>
    </xf>
    <xf numFmtId="4" fontId="5" fillId="0" borderId="11" xfId="0" applyNumberFormat="1" applyFont="1" applyBorder="1" applyAlignment="1">
      <alignment vertical="top" shrinkToFit="1"/>
    </xf>
    <xf numFmtId="4" fontId="5" fillId="3" borderId="0" xfId="0" applyNumberFormat="1" applyFont="1" applyFill="1" applyAlignment="1" applyProtection="1">
      <alignment vertical="top" shrinkToFit="1"/>
      <protection locked="0"/>
    </xf>
    <xf numFmtId="4" fontId="5" fillId="0" borderId="0" xfId="0" applyNumberFormat="1" applyFont="1" applyAlignment="1">
      <alignment vertical="top" shrinkToFit="1"/>
    </xf>
    <xf numFmtId="164" fontId="5" fillId="0" borderId="0" xfId="0" applyNumberFormat="1" applyFont="1" applyAlignment="1">
      <alignment vertical="top" shrinkToFit="1"/>
    </xf>
    <xf numFmtId="0" fontId="5" fillId="0" borderId="0" xfId="0" applyFont="1"/>
    <xf numFmtId="0" fontId="5" fillId="0" borderId="12" xfId="0" applyFont="1" applyBorder="1" applyAlignment="1">
      <alignment vertical="top"/>
    </xf>
    <xf numFmtId="49" fontId="5" fillId="0" borderId="13" xfId="0" applyNumberFormat="1" applyFont="1" applyBorder="1" applyAlignment="1">
      <alignment vertical="top"/>
    </xf>
    <xf numFmtId="49" fontId="5" fillId="0" borderId="13" xfId="0" applyNumberFormat="1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shrinkToFit="1"/>
    </xf>
    <xf numFmtId="164" fontId="5" fillId="0" borderId="13" xfId="0" applyNumberFormat="1" applyFont="1" applyBorder="1" applyAlignment="1">
      <alignment vertical="top" shrinkToFit="1"/>
    </xf>
    <xf numFmtId="4" fontId="5" fillId="0" borderId="14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5" borderId="7" xfId="0" applyFont="1" applyFill="1" applyBorder="1" applyAlignment="1">
      <alignment vertical="top"/>
    </xf>
    <xf numFmtId="4" fontId="3" fillId="5" borderId="0" xfId="0" applyNumberFormat="1" applyFont="1" applyFill="1" applyAlignment="1">
      <alignment vertical="top" shrinkToFit="1"/>
    </xf>
    <xf numFmtId="164" fontId="3" fillId="5" borderId="0" xfId="0" applyNumberFormat="1" applyFont="1" applyFill="1" applyAlignment="1">
      <alignment vertical="top" shrinkToFit="1"/>
    </xf>
    <xf numFmtId="0" fontId="0" fillId="6" borderId="0" xfId="0" applyFill="1"/>
    <xf numFmtId="49" fontId="5" fillId="6" borderId="13" xfId="0" applyNumberFormat="1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center" vertical="top" shrinkToFit="1"/>
    </xf>
    <xf numFmtId="164" fontId="5" fillId="6" borderId="13" xfId="0" applyNumberFormat="1" applyFont="1" applyFill="1" applyBorder="1" applyAlignment="1">
      <alignment vertical="top" shrinkToFit="1"/>
    </xf>
    <xf numFmtId="4" fontId="5" fillId="6" borderId="14" xfId="0" applyNumberFormat="1" applyFont="1" applyFill="1" applyBorder="1" applyAlignment="1">
      <alignment vertical="top" shrinkToFit="1"/>
    </xf>
    <xf numFmtId="49" fontId="3" fillId="5" borderId="12" xfId="0" applyNumberFormat="1" applyFont="1" applyFill="1" applyBorder="1" applyAlignment="1">
      <alignment vertical="top"/>
    </xf>
    <xf numFmtId="49" fontId="3" fillId="5" borderId="4" xfId="0" applyNumberFormat="1" applyFont="1" applyFill="1" applyBorder="1" applyAlignment="1">
      <alignment vertical="top"/>
    </xf>
    <xf numFmtId="0" fontId="5" fillId="5" borderId="7" xfId="0" applyFont="1" applyFill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vertical="top" shrinkToFit="1"/>
    </xf>
    <xf numFmtId="4" fontId="5" fillId="7" borderId="2" xfId="0" applyNumberFormat="1" applyFont="1" applyFill="1" applyBorder="1" applyAlignment="1" applyProtection="1">
      <alignment vertical="top" shrinkToFit="1"/>
      <protection locked="0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shrinkToFit="1"/>
    </xf>
    <xf numFmtId="4" fontId="5" fillId="7" borderId="0" xfId="0" applyNumberFormat="1" applyFont="1" applyFill="1" applyAlignment="1" applyProtection="1">
      <alignment vertical="top" shrinkToFit="1"/>
      <protection locked="0"/>
    </xf>
    <xf numFmtId="0" fontId="3" fillId="5" borderId="0" xfId="0" applyFont="1" applyFill="1" applyAlignment="1">
      <alignment vertical="top"/>
    </xf>
    <xf numFmtId="49" fontId="3" fillId="5" borderId="0" xfId="0" applyNumberFormat="1" applyFont="1" applyFill="1" applyAlignment="1">
      <alignment vertical="top"/>
    </xf>
    <xf numFmtId="49" fontId="3" fillId="5" borderId="0" xfId="0" applyNumberFormat="1" applyFont="1" applyFill="1" applyAlignment="1">
      <alignment horizontal="left" vertical="top" wrapText="1"/>
    </xf>
    <xf numFmtId="4" fontId="5" fillId="3" borderId="15" xfId="0" applyNumberFormat="1" applyFont="1" applyFill="1" applyBorder="1" applyAlignment="1" applyProtection="1">
      <alignment vertical="top" shrinkToFit="1"/>
      <protection locked="0"/>
    </xf>
    <xf numFmtId="0" fontId="0" fillId="9" borderId="5" xfId="0" applyFill="1" applyBorder="1" applyAlignment="1">
      <alignment vertical="center"/>
    </xf>
    <xf numFmtId="49" fontId="0" fillId="9" borderId="3" xfId="0" applyNumberForma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0" fillId="4" borderId="16" xfId="0" applyFill="1" applyBorder="1"/>
    <xf numFmtId="49" fontId="0" fillId="4" borderId="16" xfId="0" applyNumberFormat="1" applyFill="1" applyBorder="1"/>
    <xf numFmtId="0" fontId="0" fillId="4" borderId="16" xfId="0" applyFill="1" applyBorder="1" applyAlignment="1">
      <alignment horizontal="center"/>
    </xf>
    <xf numFmtId="49" fontId="3" fillId="10" borderId="3" xfId="0" applyNumberFormat="1" applyFont="1" applyFill="1" applyBorder="1" applyAlignment="1">
      <alignment vertical="top"/>
    </xf>
    <xf numFmtId="49" fontId="3" fillId="10" borderId="3" xfId="0" applyNumberFormat="1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center" vertical="top"/>
    </xf>
    <xf numFmtId="0" fontId="5" fillId="0" borderId="2" xfId="0" applyFont="1" applyBorder="1" applyAlignment="1">
      <alignment vertical="top"/>
    </xf>
    <xf numFmtId="4" fontId="5" fillId="0" borderId="2" xfId="0" applyNumberFormat="1" applyFont="1" applyBorder="1" applyAlignment="1">
      <alignment vertical="top" shrinkToFit="1"/>
    </xf>
    <xf numFmtId="0" fontId="3" fillId="10" borderId="7" xfId="0" applyFont="1" applyFill="1" applyBorder="1" applyAlignment="1">
      <alignment vertical="top"/>
    </xf>
    <xf numFmtId="0" fontId="3" fillId="10" borderId="2" xfId="0" applyFont="1" applyFill="1" applyBorder="1" applyAlignment="1">
      <alignment horizontal="center" vertical="top" shrinkToFit="1"/>
    </xf>
    <xf numFmtId="164" fontId="3" fillId="10" borderId="2" xfId="0" applyNumberFormat="1" applyFont="1" applyFill="1" applyBorder="1" applyAlignment="1">
      <alignment vertical="top" shrinkToFit="1"/>
    </xf>
    <xf numFmtId="4" fontId="3" fillId="10" borderId="2" xfId="0" applyNumberFormat="1" applyFont="1" applyFill="1" applyBorder="1" applyAlignment="1">
      <alignment vertical="top" shrinkToFit="1"/>
    </xf>
    <xf numFmtId="4" fontId="3" fillId="10" borderId="8" xfId="0" applyNumberFormat="1" applyFont="1" applyFill="1" applyBorder="1" applyAlignment="1">
      <alignment vertical="top" shrinkToFit="1"/>
    </xf>
    <xf numFmtId="0" fontId="5" fillId="11" borderId="0" xfId="0" applyFont="1" applyFill="1" applyAlignment="1">
      <alignment vertical="top"/>
    </xf>
    <xf numFmtId="49" fontId="5" fillId="11" borderId="0" xfId="0" applyNumberFormat="1" applyFont="1" applyFill="1" applyAlignment="1">
      <alignment vertical="top"/>
    </xf>
    <xf numFmtId="49" fontId="5" fillId="11" borderId="0" xfId="0" applyNumberFormat="1" applyFont="1" applyFill="1" applyAlignment="1">
      <alignment horizontal="left" vertical="top" wrapText="1"/>
    </xf>
    <xf numFmtId="0" fontId="5" fillId="11" borderId="0" xfId="0" applyFont="1" applyFill="1" applyAlignment="1">
      <alignment horizontal="center" vertical="top" shrinkToFit="1"/>
    </xf>
    <xf numFmtId="164" fontId="5" fillId="8" borderId="0" xfId="0" applyNumberFormat="1" applyFont="1" applyFill="1" applyAlignment="1" applyProtection="1">
      <alignment vertical="top" shrinkToFit="1"/>
      <protection locked="0"/>
    </xf>
    <xf numFmtId="4" fontId="5" fillId="8" borderId="0" xfId="0" applyNumberFormat="1" applyFont="1" applyFill="1" applyAlignment="1" applyProtection="1">
      <alignment vertical="top" shrinkToFit="1"/>
      <protection locked="0"/>
    </xf>
    <xf numFmtId="4" fontId="5" fillId="11" borderId="0" xfId="0" applyNumberFormat="1" applyFont="1" applyFill="1" applyAlignment="1">
      <alignment vertical="top" shrinkToFit="1"/>
    </xf>
    <xf numFmtId="0" fontId="0" fillId="12" borderId="5" xfId="0" applyFill="1" applyBorder="1" applyAlignment="1">
      <alignment vertical="center"/>
    </xf>
    <xf numFmtId="49" fontId="0" fillId="12" borderId="3" xfId="0" applyNumberFormat="1" applyFill="1" applyBorder="1" applyAlignment="1">
      <alignment vertical="center"/>
    </xf>
    <xf numFmtId="0" fontId="3" fillId="12" borderId="7" xfId="0" applyFont="1" applyFill="1" applyBorder="1" applyAlignment="1">
      <alignment vertical="top"/>
    </xf>
    <xf numFmtId="49" fontId="3" fillId="12" borderId="2" xfId="0" applyNumberFormat="1" applyFont="1" applyFill="1" applyBorder="1" applyAlignment="1">
      <alignment vertical="top"/>
    </xf>
    <xf numFmtId="49" fontId="3" fillId="12" borderId="2" xfId="0" applyNumberFormat="1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center" vertical="top" shrinkToFit="1"/>
    </xf>
    <xf numFmtId="164" fontId="3" fillId="12" borderId="2" xfId="0" applyNumberFormat="1" applyFont="1" applyFill="1" applyBorder="1" applyAlignment="1">
      <alignment vertical="top" shrinkToFit="1"/>
    </xf>
    <xf numFmtId="4" fontId="3" fillId="12" borderId="2" xfId="0" applyNumberFormat="1" applyFont="1" applyFill="1" applyBorder="1" applyAlignment="1">
      <alignment vertical="top" shrinkToFit="1"/>
    </xf>
    <xf numFmtId="4" fontId="3" fillId="12" borderId="8" xfId="0" applyNumberFormat="1" applyFont="1" applyFill="1" applyBorder="1" applyAlignment="1">
      <alignment vertical="top" shrinkToFit="1"/>
    </xf>
    <xf numFmtId="0" fontId="0" fillId="11" borderId="5" xfId="0" applyFill="1" applyBorder="1" applyAlignment="1">
      <alignment vertical="center"/>
    </xf>
    <xf numFmtId="49" fontId="0" fillId="11" borderId="3" xfId="0" applyNumberForma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49" fontId="0" fillId="0" borderId="1" xfId="0" applyNumberFormat="1" applyBorder="1" applyAlignment="1">
      <alignment vertical="center" shrinkToFit="1"/>
    </xf>
    <xf numFmtId="0" fontId="0" fillId="7" borderId="18" xfId="0" applyFill="1" applyBorder="1" applyAlignment="1" applyProtection="1">
      <alignment vertical="top" wrapText="1"/>
      <protection locked="0"/>
    </xf>
    <xf numFmtId="0" fontId="0" fillId="7" borderId="17" xfId="0" applyFill="1" applyBorder="1" applyAlignment="1" applyProtection="1">
      <alignment vertical="top" wrapText="1"/>
      <protection locked="0"/>
    </xf>
    <xf numFmtId="0" fontId="0" fillId="7" borderId="6" xfId="0" applyFill="1" applyBorder="1" applyAlignment="1" applyProtection="1">
      <alignment vertical="top" wrapText="1"/>
      <protection locked="0"/>
    </xf>
    <xf numFmtId="0" fontId="0" fillId="7" borderId="1" xfId="0" applyFill="1" applyBorder="1" applyAlignment="1" applyProtection="1">
      <alignment vertical="top" wrapText="1"/>
      <protection locked="0"/>
    </xf>
    <xf numFmtId="0" fontId="0" fillId="7" borderId="4" xfId="0" applyFill="1" applyBorder="1" applyAlignment="1" applyProtection="1">
      <alignment vertical="top" wrapText="1"/>
      <protection locked="0"/>
    </xf>
    <xf numFmtId="0" fontId="0" fillId="7" borderId="5" xfId="0" applyFill="1" applyBorder="1" applyAlignment="1" applyProtection="1">
      <alignment vertical="top" wrapText="1"/>
      <protection locked="0"/>
    </xf>
    <xf numFmtId="0" fontId="0" fillId="7" borderId="8" xfId="0" applyFill="1" applyBorder="1" applyAlignment="1" applyProtection="1">
      <alignment vertical="top" wrapText="1"/>
      <protection locked="0"/>
    </xf>
    <xf numFmtId="0" fontId="0" fillId="7" borderId="19" xfId="0" applyFill="1" applyBorder="1" applyAlignment="1" applyProtection="1">
      <alignment vertical="top" wrapText="1"/>
      <protection locked="0"/>
    </xf>
    <xf numFmtId="0" fontId="0" fillId="7" borderId="7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11" borderId="1" xfId="0" applyNumberFormat="1" applyFill="1" applyBorder="1" applyAlignment="1">
      <alignment vertical="center"/>
    </xf>
    <xf numFmtId="49" fontId="3" fillId="9" borderId="1" xfId="0" applyNumberFormat="1" applyFont="1" applyFill="1" applyBorder="1" applyAlignment="1">
      <alignment vertical="center"/>
    </xf>
    <xf numFmtId="49" fontId="0" fillId="12" borderId="1" xfId="0" applyNumberFormat="1" applyFill="1" applyBorder="1" applyAlignment="1">
      <alignment vertical="center"/>
    </xf>
    <xf numFmtId="0" fontId="0" fillId="0" borderId="0" xfId="0" applyAlignment="1">
      <alignment vertical="top"/>
    </xf>
    <xf numFmtId="0" fontId="0" fillId="11" borderId="0" xfId="0" applyFill="1" applyAlignment="1">
      <alignment horizontal="center" vertical="top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504825</xdr:colOff>
      <xdr:row>30</xdr:row>
      <xdr:rowOff>47625</xdr:rowOff>
    </xdr:from>
    <xdr:ext cx="184731" cy="254557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2095740E-5F6B-91D6-7E4A-E1A9CBD298CD}"/>
            </a:ext>
          </a:extLst>
        </xdr:cNvPr>
        <xdr:cNvSpPr txBox="1"/>
      </xdr:nvSpPr>
      <xdr:spPr>
        <a:xfrm>
          <a:off x="6800850" y="5915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kouril/BUILDpowerS/Templates/Rozpocty/Sablona.xls" TargetMode="External"/><Relationship Id="rId1" Type="http://schemas.openxmlformats.org/officeDocument/2006/relationships/externalLinkPath" Target="/Users/kouril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66"/>
  </sheetPr>
  <dimension ref="A1:G5"/>
  <sheetViews>
    <sheetView view="pageBreakPreview" zoomScaleNormal="100" workbookViewId="0">
      <pane ySplit="7" topLeftCell="A8" activePane="bottomLeft" state="frozen"/>
      <selection pane="bottomLeft" activeCell="I8" sqref="I8"/>
    </sheetView>
  </sheetViews>
  <sheetFormatPr defaultColWidth="9.140625" defaultRowHeight="13.15"/>
  <cols>
    <col min="1" max="1" width="4.28515625" style="2" customWidth="1"/>
    <col min="2" max="2" width="14.42578125" style="2" customWidth="1"/>
    <col min="3" max="3" width="38.28515625" style="3" customWidth="1"/>
    <col min="4" max="4" width="4.5703125" style="2" customWidth="1"/>
    <col min="5" max="5" width="10.5703125" style="2" customWidth="1"/>
    <col min="6" max="6" width="9.85546875" style="2" customWidth="1"/>
    <col min="7" max="7" width="12.7109375" style="2" customWidth="1"/>
    <col min="8" max="16384" width="9.140625" style="2"/>
  </cols>
  <sheetData>
    <row r="1" spans="1:7" ht="15.6">
      <c r="A1" s="93" t="s">
        <v>0</v>
      </c>
      <c r="B1" s="93"/>
      <c r="C1" s="93"/>
      <c r="D1" s="93"/>
      <c r="E1" s="93"/>
      <c r="F1" s="93"/>
      <c r="G1" s="93"/>
    </row>
    <row r="2" spans="1:7" ht="24.75" customHeight="1">
      <c r="A2" s="4" t="s">
        <v>1</v>
      </c>
      <c r="B2" s="5"/>
      <c r="C2" s="94"/>
      <c r="D2" s="94"/>
      <c r="E2" s="94"/>
      <c r="F2" s="94"/>
      <c r="G2" s="94"/>
    </row>
    <row r="3" spans="1:7" ht="24.75" customHeight="1">
      <c r="A3" s="4" t="s">
        <v>2</v>
      </c>
      <c r="B3" s="5"/>
      <c r="C3" s="94"/>
      <c r="D3" s="94"/>
      <c r="E3" s="94"/>
      <c r="F3" s="94"/>
      <c r="G3" s="94"/>
    </row>
    <row r="4" spans="1:7" ht="24.75" customHeight="1">
      <c r="A4" s="4" t="s">
        <v>3</v>
      </c>
      <c r="B4" s="5"/>
      <c r="C4" s="94"/>
      <c r="D4" s="94"/>
      <c r="E4" s="94"/>
      <c r="F4" s="94"/>
      <c r="G4" s="94"/>
    </row>
    <row r="5" spans="1:7">
      <c r="B5" s="6"/>
      <c r="C5" s="7"/>
      <c r="D5" s="8"/>
    </row>
  </sheetData>
  <mergeCells count="4">
    <mergeCell ref="A1:G1"/>
    <mergeCell ref="C2:G2"/>
    <mergeCell ref="C3:G3"/>
    <mergeCell ref="C4:G4"/>
  </mergeCells>
  <pageMargins left="0.59027777777777801" right="0.39374999999999999" top="0.59027777777777801" bottom="0.98402777777777795" header="0.511811023622047" footer="0.51180555555555596"/>
  <pageSetup paperSize="9" orientation="portrait" horizontalDpi="300" verticalDpi="300" r:id="rId1"/>
  <headerFooter>
    <oddFooter>&amp;L&amp;9Zpracováno programem 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5"/>
  <sheetViews>
    <sheetView tabSelected="1" zoomScaleNormal="100" zoomScaleSheetLayoutView="100" workbookViewId="0">
      <pane ySplit="7" topLeftCell="A8" activePane="bottomLeft" state="frozen"/>
      <selection pane="bottomLeft" activeCell="C24" sqref="C24"/>
    </sheetView>
  </sheetViews>
  <sheetFormatPr defaultColWidth="8.7109375" defaultRowHeight="13.15" outlineLevelRow="1"/>
  <cols>
    <col min="1" max="1" width="3.42578125" customWidth="1"/>
    <col min="2" max="2" width="12.7109375" style="9" customWidth="1"/>
    <col min="3" max="3" width="40.140625" style="9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11.5703125" hidden="1" customWidth="1"/>
    <col min="29" max="29" width="11.5703125" hidden="1" customWidth="1"/>
    <col min="31" max="41" width="11.5703125" hidden="1" customWidth="1"/>
  </cols>
  <sheetData>
    <row r="1" spans="1:60" ht="21" customHeight="1">
      <c r="A1" s="104" t="s">
        <v>0</v>
      </c>
      <c r="B1" s="104"/>
      <c r="C1" s="104"/>
      <c r="D1" s="104"/>
      <c r="E1" s="104"/>
      <c r="F1" s="104"/>
      <c r="G1" s="104"/>
      <c r="AG1" t="s">
        <v>4</v>
      </c>
    </row>
    <row r="2" spans="1:60" ht="24.75" customHeight="1">
      <c r="A2" s="91"/>
      <c r="B2" s="92"/>
      <c r="C2" s="105"/>
      <c r="D2" s="105"/>
      <c r="E2" s="105"/>
      <c r="F2" s="105"/>
      <c r="G2" s="105"/>
      <c r="AG2" t="s">
        <v>5</v>
      </c>
    </row>
    <row r="3" spans="1:60" ht="24.75" customHeight="1">
      <c r="A3" s="59"/>
      <c r="B3" s="60"/>
      <c r="C3" s="106" t="s">
        <v>6</v>
      </c>
      <c r="D3" s="106"/>
      <c r="E3" s="106"/>
      <c r="F3" s="106"/>
      <c r="G3" s="106"/>
      <c r="AC3" s="9" t="s">
        <v>5</v>
      </c>
      <c r="AG3" t="s">
        <v>7</v>
      </c>
    </row>
    <row r="4" spans="1:60" ht="24.75" customHeight="1">
      <c r="A4" s="82"/>
      <c r="B4" s="83"/>
      <c r="C4" s="107"/>
      <c r="D4" s="107"/>
      <c r="E4" s="107"/>
      <c r="F4" s="107"/>
      <c r="G4" s="107"/>
      <c r="AG4" t="s">
        <v>8</v>
      </c>
    </row>
    <row r="5" spans="1:60" ht="13.9" thickBot="1"/>
    <row r="6" spans="1:60" ht="40.15" thickBot="1">
      <c r="A6" s="62" t="s">
        <v>9</v>
      </c>
      <c r="B6" s="63"/>
      <c r="C6" s="63" t="s">
        <v>10</v>
      </c>
      <c r="D6" s="64" t="s">
        <v>11</v>
      </c>
      <c r="E6" s="62" t="s">
        <v>12</v>
      </c>
      <c r="F6" s="62" t="s">
        <v>13</v>
      </c>
      <c r="G6" s="62" t="s">
        <v>14</v>
      </c>
      <c r="H6" s="61" t="s">
        <v>15</v>
      </c>
      <c r="I6" s="10" t="s">
        <v>16</v>
      </c>
      <c r="J6" s="10" t="s">
        <v>17</v>
      </c>
      <c r="K6" s="10" t="s">
        <v>18</v>
      </c>
      <c r="L6" s="10" t="s">
        <v>19</v>
      </c>
      <c r="M6" s="10" t="s">
        <v>20</v>
      </c>
      <c r="N6" s="10" t="s">
        <v>21</v>
      </c>
      <c r="O6" s="10" t="s">
        <v>22</v>
      </c>
      <c r="P6" s="10" t="s">
        <v>23</v>
      </c>
      <c r="Q6" s="10" t="s">
        <v>24</v>
      </c>
      <c r="R6" s="10" t="s">
        <v>25</v>
      </c>
      <c r="S6" s="10" t="s">
        <v>26</v>
      </c>
      <c r="T6" s="10" t="s">
        <v>27</v>
      </c>
      <c r="U6" s="10" t="s">
        <v>28</v>
      </c>
      <c r="V6" s="10" t="s">
        <v>29</v>
      </c>
      <c r="W6" s="10" t="s">
        <v>30</v>
      </c>
      <c r="X6" s="10" t="s">
        <v>31</v>
      </c>
      <c r="Y6" s="10" t="s">
        <v>32</v>
      </c>
    </row>
    <row r="7" spans="1:60" hidden="1">
      <c r="A7" s="2"/>
      <c r="B7" s="6"/>
      <c r="C7" s="6"/>
      <c r="D7" s="8"/>
      <c r="E7" s="11"/>
      <c r="F7" s="12"/>
      <c r="G7" s="12"/>
      <c r="H7" s="12"/>
      <c r="I7" s="12"/>
      <c r="J7" s="12"/>
      <c r="K7" s="12"/>
      <c r="L7" s="12"/>
      <c r="M7" s="12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</row>
    <row r="8" spans="1:60">
      <c r="A8" s="84"/>
      <c r="B8" s="85"/>
      <c r="C8" s="86"/>
      <c r="D8" s="87"/>
      <c r="E8" s="88"/>
      <c r="F8" s="89"/>
      <c r="G8" s="90"/>
      <c r="H8" s="13"/>
      <c r="I8" s="13"/>
      <c r="J8" s="13"/>
      <c r="K8" s="13"/>
      <c r="L8" s="13"/>
      <c r="M8" s="13"/>
      <c r="N8" s="14"/>
      <c r="O8" s="14"/>
      <c r="P8" s="14"/>
      <c r="Q8" s="14"/>
      <c r="R8" s="13"/>
      <c r="S8" s="13"/>
      <c r="T8" s="13"/>
      <c r="U8" s="13"/>
      <c r="V8" s="13"/>
      <c r="W8" s="13"/>
      <c r="X8" s="13"/>
      <c r="Y8" s="13"/>
    </row>
    <row r="9" spans="1:60" outlineLevel="1">
      <c r="A9" s="15">
        <v>1</v>
      </c>
      <c r="B9" s="16"/>
      <c r="C9" s="17" t="s">
        <v>33</v>
      </c>
      <c r="D9" s="18" t="s">
        <v>34</v>
      </c>
      <c r="E9" s="19">
        <v>1</v>
      </c>
      <c r="F9" s="20"/>
      <c r="G9" s="21">
        <f t="shared" ref="G9:G18" si="0">ROUND(E9*F9,2)</f>
        <v>0</v>
      </c>
      <c r="H9" s="22"/>
      <c r="I9" s="23">
        <f>ROUND(E9*H9,2)</f>
        <v>0</v>
      </c>
      <c r="J9" s="22"/>
      <c r="K9" s="23">
        <f>ROUND(E9*J9,2)</f>
        <v>0</v>
      </c>
      <c r="L9" s="23">
        <v>21</v>
      </c>
      <c r="M9" s="23">
        <f>G9*(1+L9/100)</f>
        <v>0</v>
      </c>
      <c r="N9" s="24">
        <v>0</v>
      </c>
      <c r="O9" s="24">
        <f>ROUND(E9*N9,2)</f>
        <v>0</v>
      </c>
      <c r="P9" s="24">
        <v>0</v>
      </c>
      <c r="Q9" s="24">
        <f>ROUND(E9*P9,2)</f>
        <v>0</v>
      </c>
      <c r="R9" s="23"/>
      <c r="S9" s="23" t="s">
        <v>35</v>
      </c>
      <c r="T9" s="23" t="s">
        <v>36</v>
      </c>
      <c r="U9" s="23">
        <v>0</v>
      </c>
      <c r="V9" s="23">
        <f>ROUND(E9*U9,2)</f>
        <v>0</v>
      </c>
      <c r="W9" s="23"/>
      <c r="X9" s="23" t="s">
        <v>37</v>
      </c>
      <c r="Y9" s="23" t="s">
        <v>38</v>
      </c>
      <c r="Z9" s="25"/>
      <c r="AA9" s="25"/>
      <c r="AB9" s="25"/>
      <c r="AC9" s="25"/>
      <c r="AD9" s="25"/>
      <c r="AE9" s="25"/>
      <c r="AF9" s="25"/>
      <c r="AG9" s="25" t="s">
        <v>39</v>
      </c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</row>
    <row r="10" spans="1:60" outlineLevel="1">
      <c r="A10" s="15">
        <v>2</v>
      </c>
      <c r="B10" s="16"/>
      <c r="C10" s="28" t="s">
        <v>40</v>
      </c>
      <c r="D10" s="29" t="s">
        <v>34</v>
      </c>
      <c r="E10" s="30">
        <v>1</v>
      </c>
      <c r="F10" s="20"/>
      <c r="G10" s="31">
        <f t="shared" si="0"/>
        <v>0</v>
      </c>
      <c r="H10" s="22"/>
      <c r="I10" s="23">
        <f>ROUND(E10*H10,2)</f>
        <v>0</v>
      </c>
      <c r="J10" s="22"/>
      <c r="K10" s="23">
        <f>ROUND(E10*J10,2)</f>
        <v>0</v>
      </c>
      <c r="L10" s="23">
        <v>21</v>
      </c>
      <c r="M10" s="23">
        <f>G10*(1+L10/100)</f>
        <v>0</v>
      </c>
      <c r="N10" s="24">
        <v>0</v>
      </c>
      <c r="O10" s="24">
        <f>ROUND(E10*N10,2)</f>
        <v>0</v>
      </c>
      <c r="P10" s="24">
        <v>0</v>
      </c>
      <c r="Q10" s="24">
        <f>ROUND(E10*P10,2)</f>
        <v>0</v>
      </c>
      <c r="R10" s="23"/>
      <c r="S10" s="23" t="s">
        <v>35</v>
      </c>
      <c r="T10" s="23" t="s">
        <v>36</v>
      </c>
      <c r="U10" s="23">
        <v>0</v>
      </c>
      <c r="V10" s="23">
        <f>ROUND(E10*U10,2)</f>
        <v>0</v>
      </c>
      <c r="W10" s="23"/>
      <c r="X10" s="23" t="s">
        <v>37</v>
      </c>
      <c r="Y10" s="23" t="s">
        <v>38</v>
      </c>
      <c r="Z10" s="25"/>
      <c r="AA10" s="25"/>
      <c r="AB10" s="25"/>
      <c r="AC10" s="25"/>
      <c r="AD10" s="25"/>
      <c r="AE10" s="25"/>
      <c r="AF10" s="25"/>
      <c r="AG10" s="25" t="s">
        <v>41</v>
      </c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</row>
    <row r="11" spans="1:60" s="37" customFormat="1">
      <c r="A11" s="34">
        <v>3</v>
      </c>
      <c r="B11" s="42"/>
      <c r="C11" s="17" t="s">
        <v>42</v>
      </c>
      <c r="D11" s="18" t="s">
        <v>34</v>
      </c>
      <c r="E11" s="19">
        <v>1</v>
      </c>
      <c r="F11" s="20"/>
      <c r="G11" s="21">
        <f t="shared" si="0"/>
        <v>0</v>
      </c>
      <c r="H11" s="35"/>
      <c r="I11" s="35"/>
      <c r="J11" s="35"/>
      <c r="K11" s="35"/>
      <c r="L11" s="35"/>
      <c r="M11" s="35"/>
      <c r="N11" s="36"/>
      <c r="O11" s="36"/>
      <c r="P11" s="36"/>
      <c r="Q11" s="36"/>
      <c r="R11" s="35"/>
      <c r="S11" s="35"/>
      <c r="T11" s="35"/>
      <c r="U11" s="35"/>
      <c r="V11" s="35"/>
      <c r="W11" s="35"/>
      <c r="X11" s="35"/>
      <c r="Y11" s="35"/>
    </row>
    <row r="12" spans="1:60" ht="12" customHeight="1" outlineLevel="1">
      <c r="A12" s="26">
        <v>4</v>
      </c>
      <c r="B12" s="27"/>
      <c r="C12" s="28" t="s">
        <v>43</v>
      </c>
      <c r="D12" s="29" t="s">
        <v>34</v>
      </c>
      <c r="E12" s="30">
        <v>1</v>
      </c>
      <c r="F12" s="20"/>
      <c r="G12" s="31">
        <f t="shared" si="0"/>
        <v>0</v>
      </c>
      <c r="H12" s="22"/>
      <c r="I12" s="23">
        <f>ROUND(E12*H12,2)</f>
        <v>0</v>
      </c>
      <c r="J12" s="22"/>
      <c r="K12" s="23">
        <f>ROUND(E12*J12,2)</f>
        <v>0</v>
      </c>
      <c r="L12" s="23">
        <v>21</v>
      </c>
      <c r="M12" s="23">
        <f>G12*(1+L12/100)</f>
        <v>0</v>
      </c>
      <c r="N12" s="24">
        <v>0</v>
      </c>
      <c r="O12" s="24">
        <f>ROUND(E12*N12,2)</f>
        <v>0</v>
      </c>
      <c r="P12" s="24">
        <v>8.8999999999999996E-2</v>
      </c>
      <c r="Q12" s="24">
        <f>ROUND(E12*P12,2)</f>
        <v>0.09</v>
      </c>
      <c r="R12" s="23"/>
      <c r="S12" s="23" t="s">
        <v>44</v>
      </c>
      <c r="T12" s="23" t="s">
        <v>44</v>
      </c>
      <c r="U12" s="23">
        <v>0.39</v>
      </c>
      <c r="V12" s="23">
        <f>ROUND(E12*U12,2)</f>
        <v>0.39</v>
      </c>
      <c r="W12" s="23"/>
      <c r="X12" s="23" t="s">
        <v>37</v>
      </c>
      <c r="Y12" s="23" t="s">
        <v>38</v>
      </c>
      <c r="Z12" s="25"/>
      <c r="AA12" s="25"/>
      <c r="AB12" s="25"/>
      <c r="AC12" s="25"/>
      <c r="AD12" s="25"/>
      <c r="AE12" s="25"/>
      <c r="AF12" s="25"/>
      <c r="AG12" s="25" t="s">
        <v>41</v>
      </c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</row>
    <row r="13" spans="1:60" s="37" customFormat="1">
      <c r="A13" s="44">
        <v>5</v>
      </c>
      <c r="B13" s="42"/>
      <c r="C13" s="38" t="s">
        <v>45</v>
      </c>
      <c r="D13" s="39" t="s">
        <v>34</v>
      </c>
      <c r="E13" s="40">
        <v>1</v>
      </c>
      <c r="F13" s="20"/>
      <c r="G13" s="41">
        <f t="shared" si="0"/>
        <v>0</v>
      </c>
      <c r="H13" s="35"/>
      <c r="I13" s="35">
        <f>SUM(I14)</f>
        <v>0</v>
      </c>
      <c r="J13" s="35"/>
      <c r="K13" s="35">
        <f>SUM(K14)</f>
        <v>0</v>
      </c>
      <c r="L13" s="35"/>
      <c r="M13" s="35">
        <f>SUM(M14)</f>
        <v>0</v>
      </c>
      <c r="N13" s="36"/>
      <c r="O13" s="36">
        <f>SUM(O14)</f>
        <v>0</v>
      </c>
      <c r="P13" s="36"/>
      <c r="Q13" s="36">
        <f>SUM(Q14)</f>
        <v>0</v>
      </c>
      <c r="R13" s="35"/>
      <c r="S13" s="35"/>
      <c r="T13" s="35"/>
      <c r="U13" s="35"/>
      <c r="V13" s="35">
        <f>SUM(V14)</f>
        <v>2.1</v>
      </c>
      <c r="W13" s="35"/>
      <c r="X13" s="35"/>
      <c r="Y13" s="35"/>
      <c r="AG13" s="37" t="s">
        <v>46</v>
      </c>
    </row>
    <row r="14" spans="1:60" outlineLevel="1">
      <c r="A14" s="15">
        <v>6</v>
      </c>
      <c r="B14" s="16"/>
      <c r="C14" s="17" t="s">
        <v>47</v>
      </c>
      <c r="D14" s="18" t="s">
        <v>34</v>
      </c>
      <c r="E14" s="19">
        <v>1</v>
      </c>
      <c r="F14" s="20"/>
      <c r="G14" s="21">
        <f t="shared" si="0"/>
        <v>0</v>
      </c>
      <c r="H14" s="22"/>
      <c r="I14" s="23">
        <f>ROUND(E14*H14,2)</f>
        <v>0</v>
      </c>
      <c r="J14" s="22"/>
      <c r="K14" s="23">
        <f>ROUND(E14*J14,2)</f>
        <v>0</v>
      </c>
      <c r="L14" s="23">
        <v>21</v>
      </c>
      <c r="M14" s="23">
        <f>G14*(1+L14/100)</f>
        <v>0</v>
      </c>
      <c r="N14" s="24">
        <v>0</v>
      </c>
      <c r="O14" s="24">
        <f>ROUND(E14*N14,2)</f>
        <v>0</v>
      </c>
      <c r="P14" s="24">
        <v>0</v>
      </c>
      <c r="Q14" s="24">
        <f>ROUND(E14*P14,2)</f>
        <v>0</v>
      </c>
      <c r="R14" s="23"/>
      <c r="S14" s="23" t="s">
        <v>44</v>
      </c>
      <c r="T14" s="23" t="s">
        <v>44</v>
      </c>
      <c r="U14" s="23">
        <v>2.1</v>
      </c>
      <c r="V14" s="23">
        <f>ROUND(E14*U14,2)</f>
        <v>2.1</v>
      </c>
      <c r="W14" s="23"/>
      <c r="X14" s="23" t="s">
        <v>48</v>
      </c>
      <c r="Y14" s="23" t="s">
        <v>38</v>
      </c>
      <c r="Z14" s="25"/>
      <c r="AA14" s="25"/>
      <c r="AB14" s="25"/>
      <c r="AC14" s="25"/>
      <c r="AD14" s="25"/>
      <c r="AE14" s="25"/>
      <c r="AF14" s="25"/>
      <c r="AG14" s="25" t="s">
        <v>49</v>
      </c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</row>
    <row r="15" spans="1:60" s="37" customFormat="1" ht="24" customHeight="1">
      <c r="A15" s="44">
        <v>7</v>
      </c>
      <c r="B15" s="43"/>
      <c r="C15" s="28" t="s">
        <v>50</v>
      </c>
      <c r="D15" s="29" t="s">
        <v>34</v>
      </c>
      <c r="E15" s="30">
        <v>1</v>
      </c>
      <c r="F15" s="20"/>
      <c r="G15" s="31">
        <f t="shared" si="0"/>
        <v>0</v>
      </c>
      <c r="H15" s="35"/>
      <c r="I15" s="35"/>
      <c r="J15" s="35"/>
      <c r="K15" s="35"/>
      <c r="L15" s="35"/>
      <c r="M15" s="35"/>
      <c r="N15" s="36"/>
      <c r="O15" s="36"/>
      <c r="P15" s="36"/>
      <c r="Q15" s="36"/>
      <c r="R15" s="35"/>
      <c r="S15" s="35"/>
      <c r="T15" s="35"/>
      <c r="U15" s="35"/>
      <c r="V15" s="35"/>
      <c r="W15" s="35"/>
      <c r="X15" s="35"/>
      <c r="Y15" s="35"/>
    </row>
    <row r="16" spans="1:60" ht="12.75" outlineLevel="1">
      <c r="A16" s="15">
        <v>8</v>
      </c>
      <c r="B16" s="16"/>
      <c r="C16" s="28" t="s">
        <v>51</v>
      </c>
      <c r="D16" s="29" t="s">
        <v>34</v>
      </c>
      <c r="E16" s="30">
        <v>1</v>
      </c>
      <c r="F16" s="20"/>
      <c r="G16" s="31">
        <f t="shared" si="0"/>
        <v>0</v>
      </c>
      <c r="H16" s="22"/>
      <c r="I16" s="23">
        <f>ROUND(E16*H16,2)</f>
        <v>0</v>
      </c>
      <c r="J16" s="22"/>
      <c r="K16" s="23">
        <f>ROUND(E16*J16,2)</f>
        <v>0</v>
      </c>
      <c r="L16" s="23">
        <v>21</v>
      </c>
      <c r="M16" s="23">
        <f>G16*(1+L16/100)</f>
        <v>0</v>
      </c>
      <c r="N16" s="24">
        <v>0</v>
      </c>
      <c r="O16" s="24">
        <f>ROUND(E16*N16,2)</f>
        <v>0</v>
      </c>
      <c r="P16" s="24">
        <v>0</v>
      </c>
      <c r="Q16" s="24">
        <f>ROUND(E16*P16,2)</f>
        <v>0</v>
      </c>
      <c r="R16" s="23"/>
      <c r="S16" s="23" t="s">
        <v>44</v>
      </c>
      <c r="T16" s="23" t="s">
        <v>44</v>
      </c>
      <c r="U16" s="23">
        <v>9.5000000000000001E-2</v>
      </c>
      <c r="V16" s="23">
        <f>ROUND(E16*U16,2)</f>
        <v>0.1</v>
      </c>
      <c r="W16" s="23"/>
      <c r="X16" s="23" t="s">
        <v>37</v>
      </c>
      <c r="Y16" s="23" t="s">
        <v>38</v>
      </c>
      <c r="Z16" s="25"/>
      <c r="AA16" s="25"/>
      <c r="AB16" s="25"/>
      <c r="AC16" s="25"/>
      <c r="AD16" s="25"/>
      <c r="AE16" s="25"/>
      <c r="AF16" s="25"/>
      <c r="AG16" s="25" t="s">
        <v>52</v>
      </c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</row>
    <row r="17" spans="1:60" ht="22.5" customHeight="1" outlineLevel="1">
      <c r="A17" s="26">
        <v>9</v>
      </c>
      <c r="B17" s="27"/>
      <c r="C17" s="28" t="s">
        <v>53</v>
      </c>
      <c r="D17" s="29" t="s">
        <v>34</v>
      </c>
      <c r="E17" s="30">
        <v>1</v>
      </c>
      <c r="F17" s="20"/>
      <c r="G17" s="31">
        <f t="shared" si="0"/>
        <v>0</v>
      </c>
      <c r="H17" s="22"/>
      <c r="I17" s="23">
        <f>ROUND(E17*H17,2)</f>
        <v>0</v>
      </c>
      <c r="J17" s="22"/>
      <c r="K17" s="23">
        <f>ROUND(E17*J17,2)</f>
        <v>0</v>
      </c>
      <c r="L17" s="23">
        <v>21</v>
      </c>
      <c r="M17" s="23">
        <f>G17*(1+L17/100)</f>
        <v>0</v>
      </c>
      <c r="N17" s="24">
        <v>4.1999999999999997E-3</v>
      </c>
      <c r="O17" s="24">
        <f>ROUND(E17*N17,2)</f>
        <v>0</v>
      </c>
      <c r="P17" s="24">
        <v>0</v>
      </c>
      <c r="Q17" s="24">
        <f>ROUND(E17*P17,2)</f>
        <v>0</v>
      </c>
      <c r="R17" s="23"/>
      <c r="S17" s="23" t="s">
        <v>44</v>
      </c>
      <c r="T17" s="23" t="s">
        <v>44</v>
      </c>
      <c r="U17" s="23">
        <v>0.26</v>
      </c>
      <c r="V17" s="23">
        <f>ROUND(E17*U17,2)</f>
        <v>0.26</v>
      </c>
      <c r="W17" s="23"/>
      <c r="X17" s="23" t="s">
        <v>37</v>
      </c>
      <c r="Y17" s="23" t="s">
        <v>38</v>
      </c>
      <c r="Z17" s="25"/>
      <c r="AA17" s="25"/>
      <c r="AB17" s="25"/>
      <c r="AC17" s="25"/>
      <c r="AD17" s="25"/>
      <c r="AE17" s="25"/>
      <c r="AF17" s="25"/>
      <c r="AG17" s="25" t="s">
        <v>52</v>
      </c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outlineLevel="1">
      <c r="A18" s="26">
        <v>10</v>
      </c>
      <c r="B18" s="27"/>
      <c r="C18" s="28" t="s">
        <v>54</v>
      </c>
      <c r="D18" s="29" t="s">
        <v>34</v>
      </c>
      <c r="E18" s="30">
        <v>1</v>
      </c>
      <c r="F18" s="58"/>
      <c r="G18" s="31">
        <f t="shared" si="0"/>
        <v>0</v>
      </c>
      <c r="H18" s="22"/>
      <c r="I18" s="23">
        <f>ROUND(E18*H18,2)</f>
        <v>0</v>
      </c>
      <c r="J18" s="22"/>
      <c r="K18" s="23">
        <f>ROUND(E18*J18,2)</f>
        <v>0</v>
      </c>
      <c r="L18" s="23">
        <v>21</v>
      </c>
      <c r="M18" s="23">
        <f>G18*(1+L18/100)</f>
        <v>0</v>
      </c>
      <c r="N18" s="24">
        <v>3.2000000000000003E-4</v>
      </c>
      <c r="O18" s="24">
        <f>ROUND(E18*N18,2)</f>
        <v>0</v>
      </c>
      <c r="P18" s="24">
        <v>0</v>
      </c>
      <c r="Q18" s="24">
        <f>ROUND(E18*P18,2)</f>
        <v>0</v>
      </c>
      <c r="R18" s="23"/>
      <c r="S18" s="23" t="s">
        <v>44</v>
      </c>
      <c r="T18" s="23" t="s">
        <v>44</v>
      </c>
      <c r="U18" s="23">
        <v>0.11</v>
      </c>
      <c r="V18" s="23">
        <f>ROUND(E18*U18,2)</f>
        <v>0.11</v>
      </c>
      <c r="W18" s="23"/>
      <c r="X18" s="23" t="s">
        <v>37</v>
      </c>
      <c r="Y18" s="23" t="s">
        <v>38</v>
      </c>
      <c r="Z18" s="25"/>
      <c r="AA18" s="25"/>
      <c r="AB18" s="25"/>
      <c r="AC18" s="25"/>
      <c r="AD18" s="25"/>
      <c r="AE18" s="25"/>
      <c r="AF18" s="25"/>
      <c r="AG18" s="25" t="s">
        <v>52</v>
      </c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</row>
    <row r="19" spans="1:60" outlineLevel="1">
      <c r="A19" s="75"/>
      <c r="B19" s="76"/>
      <c r="C19" s="77"/>
      <c r="D19" s="78"/>
      <c r="E19" s="79"/>
      <c r="F19" s="80"/>
      <c r="G19" s="81"/>
      <c r="H19" s="22"/>
      <c r="I19" s="23">
        <f>ROUND(E19*H19,2)</f>
        <v>0</v>
      </c>
      <c r="J19" s="22"/>
      <c r="K19" s="23">
        <f>ROUND(E19*J19,2)</f>
        <v>0</v>
      </c>
      <c r="L19" s="23">
        <v>21</v>
      </c>
      <c r="M19" s="23">
        <f>G19*(1+L19/100)</f>
        <v>0</v>
      </c>
      <c r="N19" s="24">
        <v>0</v>
      </c>
      <c r="O19" s="24">
        <f>ROUND(E19*N19,2)</f>
        <v>0</v>
      </c>
      <c r="P19" s="24">
        <v>0</v>
      </c>
      <c r="Q19" s="24">
        <f>ROUND(E19*P19,2)</f>
        <v>0</v>
      </c>
      <c r="R19" s="23"/>
      <c r="S19" s="23" t="s">
        <v>44</v>
      </c>
      <c r="T19" s="23" t="s">
        <v>44</v>
      </c>
      <c r="U19" s="23">
        <v>0</v>
      </c>
      <c r="V19" s="23">
        <f>ROUND(E19*U19,2)</f>
        <v>0</v>
      </c>
      <c r="W19" s="23"/>
      <c r="X19" s="23" t="s">
        <v>48</v>
      </c>
      <c r="Y19" s="23" t="s">
        <v>38</v>
      </c>
      <c r="Z19" s="25"/>
      <c r="AA19" s="25"/>
      <c r="AB19" s="25"/>
      <c r="AC19" s="25"/>
      <c r="AD19" s="25"/>
      <c r="AE19" s="25"/>
      <c r="AF19" s="25"/>
      <c r="AG19" s="25" t="s">
        <v>49</v>
      </c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</row>
    <row r="20" spans="1:60" s="37" customFormat="1">
      <c r="A20" s="70"/>
      <c r="B20" s="65" t="s">
        <v>55</v>
      </c>
      <c r="C20" s="66"/>
      <c r="D20" s="71"/>
      <c r="E20" s="72"/>
      <c r="F20" s="73"/>
      <c r="G20" s="74">
        <f>SUM(G9:G19)</f>
        <v>0</v>
      </c>
      <c r="H20" s="35"/>
      <c r="I20" s="35"/>
      <c r="J20" s="35"/>
      <c r="K20" s="35"/>
      <c r="L20" s="35"/>
      <c r="M20" s="35"/>
      <c r="N20" s="36"/>
      <c r="O20" s="36"/>
      <c r="P20" s="36"/>
      <c r="Q20" s="36"/>
      <c r="R20" s="35"/>
      <c r="S20" s="35"/>
      <c r="T20" s="35"/>
      <c r="U20" s="35"/>
      <c r="V20" s="35"/>
      <c r="W20" s="35"/>
      <c r="X20" s="35"/>
      <c r="Y20" s="35"/>
    </row>
    <row r="21" spans="1:60" outlineLevel="1">
      <c r="A21" s="68"/>
      <c r="B21" s="45"/>
      <c r="C21" s="46"/>
      <c r="D21" s="47"/>
      <c r="E21" s="48"/>
      <c r="F21" s="49"/>
      <c r="G21" s="69"/>
      <c r="H21" s="22"/>
      <c r="I21" s="23">
        <f>ROUND(E21*H21,2)</f>
        <v>0</v>
      </c>
      <c r="J21" s="22"/>
      <c r="K21" s="23">
        <f>ROUND(E21*J21,2)</f>
        <v>0</v>
      </c>
      <c r="L21" s="23">
        <v>21</v>
      </c>
      <c r="M21" s="23">
        <f>G21*(1+L21/100)</f>
        <v>0</v>
      </c>
      <c r="N21" s="24">
        <v>2.1000000000000001E-4</v>
      </c>
      <c r="O21" s="24">
        <f>ROUND(E21*N21,2)</f>
        <v>0</v>
      </c>
      <c r="P21" s="24">
        <v>0</v>
      </c>
      <c r="Q21" s="24">
        <f>ROUND(E21*P21,2)</f>
        <v>0</v>
      </c>
      <c r="R21" s="23"/>
      <c r="S21" s="23" t="s">
        <v>44</v>
      </c>
      <c r="T21" s="23" t="s">
        <v>44</v>
      </c>
      <c r="U21" s="23">
        <v>0.05</v>
      </c>
      <c r="V21" s="23">
        <f>ROUND(E21*U21,2)</f>
        <v>0</v>
      </c>
      <c r="W21" s="23"/>
      <c r="X21" s="23" t="s">
        <v>37</v>
      </c>
      <c r="Y21" s="23" t="s">
        <v>38</v>
      </c>
      <c r="Z21" s="25"/>
      <c r="AA21" s="25"/>
      <c r="AB21" s="25"/>
      <c r="AC21" s="25"/>
      <c r="AD21" s="25"/>
      <c r="AE21" s="25"/>
      <c r="AF21" s="25"/>
      <c r="AG21" s="25" t="s">
        <v>52</v>
      </c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</row>
    <row r="22" spans="1:60" ht="15" customHeight="1" outlineLevel="1">
      <c r="H22" s="22"/>
      <c r="I22" s="23">
        <f>ROUND(E27*H22,2)</f>
        <v>0</v>
      </c>
      <c r="J22" s="22"/>
      <c r="K22" s="23">
        <f>ROUND(E27*J22,2)</f>
        <v>0</v>
      </c>
      <c r="L22" s="23">
        <v>21</v>
      </c>
      <c r="M22" s="23">
        <f>G27*(1+L22/100)</f>
        <v>0</v>
      </c>
      <c r="N22" s="24">
        <v>5.6699999999999997E-3</v>
      </c>
      <c r="O22" s="24">
        <f>ROUND(E27*N22,2)</f>
        <v>0</v>
      </c>
      <c r="P22" s="24">
        <v>0</v>
      </c>
      <c r="Q22" s="24">
        <f>ROUND(E27*P22,2)</f>
        <v>0</v>
      </c>
      <c r="R22" s="23"/>
      <c r="S22" s="23" t="s">
        <v>44</v>
      </c>
      <c r="T22" s="23" t="s">
        <v>44</v>
      </c>
      <c r="U22" s="23">
        <v>1.1200000000000001</v>
      </c>
      <c r="V22" s="23">
        <f>ROUND(E27*U22,2)</f>
        <v>0</v>
      </c>
      <c r="W22" s="23"/>
      <c r="X22" s="23" t="s">
        <v>37</v>
      </c>
      <c r="Y22" s="23" t="s">
        <v>38</v>
      </c>
      <c r="Z22" s="25"/>
      <c r="AA22" s="25"/>
      <c r="AB22" s="25"/>
      <c r="AC22" s="25"/>
      <c r="AD22" s="25"/>
      <c r="AE22" s="25"/>
      <c r="AF22" s="25"/>
      <c r="AG22" s="25" t="s">
        <v>52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</row>
    <row r="23" spans="1:60" ht="11.25" customHeight="1" outlineLevel="1">
      <c r="B23" s="9" t="s">
        <v>56</v>
      </c>
      <c r="H23" s="22"/>
      <c r="I23" s="23">
        <f>ROUND(E28*H23,2)</f>
        <v>0</v>
      </c>
      <c r="J23" s="22"/>
      <c r="K23" s="23">
        <f>ROUND(E28*J23,2)</f>
        <v>0</v>
      </c>
      <c r="L23" s="23">
        <v>21</v>
      </c>
      <c r="M23" s="23">
        <f>G28*(1+L23/100)</f>
        <v>0</v>
      </c>
      <c r="N23" s="24">
        <v>0</v>
      </c>
      <c r="O23" s="24">
        <f>ROUND(E28*N23,2)</f>
        <v>0</v>
      </c>
      <c r="P23" s="24">
        <v>0</v>
      </c>
      <c r="Q23" s="24">
        <f>ROUND(E28*P23,2)</f>
        <v>0</v>
      </c>
      <c r="R23" s="23"/>
      <c r="S23" s="23" t="s">
        <v>35</v>
      </c>
      <c r="T23" s="23" t="s">
        <v>36</v>
      </c>
      <c r="U23" s="23">
        <v>0</v>
      </c>
      <c r="V23" s="23">
        <f>ROUND(E28*U23,2)</f>
        <v>0</v>
      </c>
      <c r="W23" s="23"/>
      <c r="X23" s="23" t="s">
        <v>37</v>
      </c>
      <c r="Y23" s="23" t="s">
        <v>38</v>
      </c>
      <c r="Z23" s="25"/>
      <c r="AA23" s="25"/>
      <c r="AB23" s="25"/>
      <c r="AC23" s="25"/>
      <c r="AD23" s="25"/>
      <c r="AE23" s="25"/>
      <c r="AF23" s="25"/>
      <c r="AG23" s="25" t="s">
        <v>39</v>
      </c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</row>
    <row r="24" spans="1:60" outlineLevel="1">
      <c r="H24" s="22"/>
      <c r="I24" s="23">
        <f>ROUND(E29*H24,2)</f>
        <v>0</v>
      </c>
      <c r="J24" s="22"/>
      <c r="K24" s="23">
        <f>ROUND(E29*J24,2)</f>
        <v>0</v>
      </c>
      <c r="L24" s="23">
        <v>21</v>
      </c>
      <c r="M24" s="23">
        <f>G29*(1+L24/100)</f>
        <v>0</v>
      </c>
      <c r="N24" s="24">
        <v>0</v>
      </c>
      <c r="O24" s="24">
        <f>ROUND(E29*N24,2)</f>
        <v>0</v>
      </c>
      <c r="P24" s="24">
        <v>0</v>
      </c>
      <c r="Q24" s="24">
        <f>ROUND(E29*P24,2)</f>
        <v>0</v>
      </c>
      <c r="R24" s="23"/>
      <c r="S24" s="23" t="s">
        <v>35</v>
      </c>
      <c r="T24" s="23" t="s">
        <v>36</v>
      </c>
      <c r="U24" s="23">
        <v>0</v>
      </c>
      <c r="V24" s="23">
        <f>ROUND(E29*U24,2)</f>
        <v>0</v>
      </c>
      <c r="W24" s="23"/>
      <c r="X24" s="23" t="s">
        <v>37</v>
      </c>
      <c r="Y24" s="23" t="s">
        <v>38</v>
      </c>
      <c r="Z24" s="25"/>
      <c r="AA24" s="25"/>
      <c r="AB24" s="25"/>
      <c r="AC24" s="25"/>
      <c r="AD24" s="25"/>
      <c r="AE24" s="25"/>
      <c r="AF24" s="25"/>
      <c r="AG24" s="25" t="s">
        <v>41</v>
      </c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</row>
    <row r="25" spans="1:60" outlineLevel="1">
      <c r="A25" s="109"/>
      <c r="B25" s="109"/>
      <c r="C25" s="109"/>
      <c r="D25" s="109"/>
      <c r="E25" s="109"/>
      <c r="F25" s="109"/>
      <c r="G25" s="109"/>
      <c r="H25" s="22"/>
      <c r="I25" s="23">
        <f>ROUND(E30*H25,2)</f>
        <v>0</v>
      </c>
      <c r="J25" s="22"/>
      <c r="K25" s="23">
        <f>ROUND(E30*J25,2)</f>
        <v>0</v>
      </c>
      <c r="L25" s="23">
        <v>21</v>
      </c>
      <c r="M25" s="23">
        <f>G30*(1+L25/100)</f>
        <v>0</v>
      </c>
      <c r="N25" s="24">
        <v>0</v>
      </c>
      <c r="O25" s="24">
        <f>ROUND(E30*N25,2)</f>
        <v>0</v>
      </c>
      <c r="P25" s="24">
        <v>0</v>
      </c>
      <c r="Q25" s="24">
        <f>ROUND(E30*P25,2)</f>
        <v>0</v>
      </c>
      <c r="R25" s="23"/>
      <c r="S25" s="23" t="s">
        <v>44</v>
      </c>
      <c r="T25" s="23" t="s">
        <v>44</v>
      </c>
      <c r="U25" s="23">
        <v>0</v>
      </c>
      <c r="V25" s="23">
        <f>ROUND(E30*U25,2)</f>
        <v>0</v>
      </c>
      <c r="W25" s="23"/>
      <c r="X25" s="23" t="s">
        <v>48</v>
      </c>
      <c r="Y25" s="23" t="s">
        <v>38</v>
      </c>
      <c r="Z25" s="25"/>
      <c r="AA25" s="25"/>
      <c r="AB25" s="25"/>
      <c r="AC25" s="25"/>
      <c r="AD25" s="25"/>
      <c r="AE25" s="25"/>
      <c r="AF25" s="25"/>
      <c r="AG25" s="25" t="s">
        <v>49</v>
      </c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</row>
    <row r="26" spans="1:60" s="37" customFormat="1">
      <c r="A26" s="109"/>
      <c r="B26" s="109"/>
      <c r="C26" s="109"/>
      <c r="D26" s="109"/>
      <c r="E26" s="109"/>
      <c r="F26" s="109"/>
      <c r="G26" s="109"/>
      <c r="H26" s="35"/>
      <c r="I26" s="35" t="e">
        <f>SUM(I27:I33)</f>
        <v>#REF!</v>
      </c>
      <c r="J26" s="35"/>
      <c r="K26" s="35" t="e">
        <f>SUM(K27:K33)</f>
        <v>#REF!</v>
      </c>
      <c r="L26" s="35"/>
      <c r="M26" s="35" t="e">
        <f>SUM(M27:M33)</f>
        <v>#REF!</v>
      </c>
      <c r="N26" s="36"/>
      <c r="O26" s="36" t="e">
        <f>SUM(O27:O33)</f>
        <v>#REF!</v>
      </c>
      <c r="P26" s="36"/>
      <c r="Q26" s="36" t="e">
        <f>SUM(Q27:Q33)</f>
        <v>#REF!</v>
      </c>
      <c r="R26" s="35"/>
      <c r="S26" s="35"/>
      <c r="T26" s="35"/>
      <c r="U26" s="35"/>
      <c r="V26" s="35" t="e">
        <f>SUM(V27:V33)</f>
        <v>#REF!</v>
      </c>
      <c r="W26" s="35"/>
      <c r="X26" s="35"/>
      <c r="Y26" s="35"/>
      <c r="AG26" s="37" t="s">
        <v>46</v>
      </c>
    </row>
    <row r="27" spans="1:60" outlineLevel="1">
      <c r="A27" s="109"/>
      <c r="B27" s="109"/>
      <c r="C27" s="109"/>
      <c r="D27" s="109"/>
      <c r="E27" s="109"/>
      <c r="F27" s="109"/>
      <c r="G27" s="109"/>
      <c r="H27" s="22"/>
      <c r="I27" s="23" t="e">
        <f>ROUND(#REF!*H27,2)</f>
        <v>#REF!</v>
      </c>
      <c r="J27" s="22"/>
      <c r="K27" s="23" t="e">
        <f>ROUND(#REF!*J27,2)</f>
        <v>#REF!</v>
      </c>
      <c r="L27" s="23">
        <v>21</v>
      </c>
      <c r="M27" s="23" t="e">
        <f>#REF!*(1+L27/100)</f>
        <v>#REF!</v>
      </c>
      <c r="N27" s="24">
        <v>0</v>
      </c>
      <c r="O27" s="24" t="e">
        <f>ROUND(#REF!*N27,2)</f>
        <v>#REF!</v>
      </c>
      <c r="P27" s="24">
        <v>0</v>
      </c>
      <c r="Q27" s="24" t="e">
        <f>ROUND(#REF!*P27,2)</f>
        <v>#REF!</v>
      </c>
      <c r="R27" s="23"/>
      <c r="S27" s="23" t="s">
        <v>44</v>
      </c>
      <c r="T27" s="23" t="s">
        <v>44</v>
      </c>
      <c r="U27" s="23">
        <v>0.27700000000000002</v>
      </c>
      <c r="V27" s="23" t="e">
        <f>ROUND(#REF!*U27,2)</f>
        <v>#REF!</v>
      </c>
      <c r="W27" s="23"/>
      <c r="X27" s="23" t="s">
        <v>57</v>
      </c>
      <c r="Y27" s="23" t="s">
        <v>38</v>
      </c>
      <c r="Z27" s="25"/>
      <c r="AA27" s="25"/>
      <c r="AB27" s="25"/>
      <c r="AC27" s="25"/>
      <c r="AD27" s="25"/>
      <c r="AE27" s="25"/>
      <c r="AF27" s="25"/>
      <c r="AG27" s="25" t="s">
        <v>58</v>
      </c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</row>
    <row r="28" spans="1:60" outlineLevel="1">
      <c r="A28" s="109"/>
      <c r="B28" s="109"/>
      <c r="C28" s="109"/>
      <c r="D28" s="109"/>
      <c r="E28" s="109"/>
      <c r="F28" s="109"/>
      <c r="G28" s="109"/>
      <c r="H28" s="22"/>
      <c r="I28" s="23" t="e">
        <f>ROUND(#REF!*H28,2)</f>
        <v>#REF!</v>
      </c>
      <c r="J28" s="22"/>
      <c r="K28" s="23" t="e">
        <f>ROUND(#REF!*J28,2)</f>
        <v>#REF!</v>
      </c>
      <c r="L28" s="23">
        <v>21</v>
      </c>
      <c r="M28" s="23" t="e">
        <f>#REF!*(1+L28/100)</f>
        <v>#REF!</v>
      </c>
      <c r="N28" s="24">
        <v>0</v>
      </c>
      <c r="O28" s="24" t="e">
        <f>ROUND(#REF!*N28,2)</f>
        <v>#REF!</v>
      </c>
      <c r="P28" s="24">
        <v>0</v>
      </c>
      <c r="Q28" s="24" t="e">
        <f>ROUND(#REF!*P28,2)</f>
        <v>#REF!</v>
      </c>
      <c r="R28" s="23"/>
      <c r="S28" s="23" t="s">
        <v>44</v>
      </c>
      <c r="T28" s="23" t="s">
        <v>44</v>
      </c>
      <c r="U28" s="23">
        <v>0.49</v>
      </c>
      <c r="V28" s="23" t="e">
        <f>ROUND(#REF!*U28,2)</f>
        <v>#REF!</v>
      </c>
      <c r="W28" s="23"/>
      <c r="X28" s="23" t="s">
        <v>57</v>
      </c>
      <c r="Y28" s="23" t="s">
        <v>38</v>
      </c>
      <c r="Z28" s="25"/>
      <c r="AA28" s="25"/>
      <c r="AB28" s="25"/>
      <c r="AC28" s="25"/>
      <c r="AD28" s="25"/>
      <c r="AE28" s="25"/>
      <c r="AF28" s="25"/>
      <c r="AG28" s="25" t="s">
        <v>58</v>
      </c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</row>
    <row r="29" spans="1:60" outlineLevel="1">
      <c r="A29" s="109"/>
      <c r="B29" s="109"/>
      <c r="C29" s="109"/>
      <c r="D29" s="109"/>
      <c r="E29" s="109"/>
      <c r="F29" s="109"/>
      <c r="G29" s="109"/>
      <c r="H29" s="22"/>
      <c r="I29" s="23" t="e">
        <f>ROUND(#REF!*H29,2)</f>
        <v>#REF!</v>
      </c>
      <c r="J29" s="22"/>
      <c r="K29" s="23" t="e">
        <f>ROUND(#REF!*J29,2)</f>
        <v>#REF!</v>
      </c>
      <c r="L29" s="23">
        <v>21</v>
      </c>
      <c r="M29" s="23" t="e">
        <f>#REF!*(1+L29/100)</f>
        <v>#REF!</v>
      </c>
      <c r="N29" s="24">
        <v>0</v>
      </c>
      <c r="O29" s="24" t="e">
        <f>ROUND(#REF!*N29,2)</f>
        <v>#REF!</v>
      </c>
      <c r="P29" s="24">
        <v>0</v>
      </c>
      <c r="Q29" s="24" t="e">
        <f>ROUND(#REF!*P29,2)</f>
        <v>#REF!</v>
      </c>
      <c r="R29" s="23"/>
      <c r="S29" s="23" t="s">
        <v>44</v>
      </c>
      <c r="T29" s="23" t="s">
        <v>44</v>
      </c>
      <c r="U29" s="23">
        <v>0</v>
      </c>
      <c r="V29" s="23" t="e">
        <f>ROUND(#REF!*U29,2)</f>
        <v>#REF!</v>
      </c>
      <c r="W29" s="23"/>
      <c r="X29" s="23" t="s">
        <v>57</v>
      </c>
      <c r="Y29" s="23" t="s">
        <v>38</v>
      </c>
      <c r="Z29" s="25"/>
      <c r="AA29" s="25"/>
      <c r="AB29" s="25"/>
      <c r="AC29" s="25"/>
      <c r="AD29" s="25"/>
      <c r="AE29" s="25"/>
      <c r="AF29" s="25"/>
      <c r="AG29" s="25" t="s">
        <v>58</v>
      </c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outlineLevel="1">
      <c r="A30" s="109"/>
      <c r="B30" s="109"/>
      <c r="C30" s="109"/>
      <c r="D30" s="109"/>
      <c r="E30" s="109"/>
      <c r="F30" s="109"/>
      <c r="G30" s="109"/>
      <c r="H30" s="22"/>
      <c r="I30" s="23" t="e">
        <f>ROUND(#REF!*H30,2)</f>
        <v>#REF!</v>
      </c>
      <c r="J30" s="22"/>
      <c r="K30" s="23" t="e">
        <f>ROUND(#REF!*J30,2)</f>
        <v>#REF!</v>
      </c>
      <c r="L30" s="23">
        <v>21</v>
      </c>
      <c r="M30" s="23" t="e">
        <f>#REF!*(1+L30/100)</f>
        <v>#REF!</v>
      </c>
      <c r="N30" s="24">
        <v>0</v>
      </c>
      <c r="O30" s="24" t="e">
        <f>ROUND(#REF!*N30,2)</f>
        <v>#REF!</v>
      </c>
      <c r="P30" s="24">
        <v>0</v>
      </c>
      <c r="Q30" s="24" t="e">
        <f>ROUND(#REF!*P30,2)</f>
        <v>#REF!</v>
      </c>
      <c r="R30" s="23"/>
      <c r="S30" s="23" t="s">
        <v>44</v>
      </c>
      <c r="T30" s="23" t="s">
        <v>44</v>
      </c>
      <c r="U30" s="23">
        <v>0.94199999999999995</v>
      </c>
      <c r="V30" s="23" t="e">
        <f>ROUND(#REF!*U30,2)</f>
        <v>#REF!</v>
      </c>
      <c r="W30" s="23"/>
      <c r="X30" s="23" t="s">
        <v>57</v>
      </c>
      <c r="Y30" s="23" t="s">
        <v>38</v>
      </c>
      <c r="Z30" s="25"/>
      <c r="AA30" s="25"/>
      <c r="AB30" s="25"/>
      <c r="AC30" s="25"/>
      <c r="AD30" s="25"/>
      <c r="AE30" s="25"/>
      <c r="AF30" s="25"/>
      <c r="AG30" s="25" t="s">
        <v>58</v>
      </c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outlineLevel="1">
      <c r="A31" s="109"/>
      <c r="B31" s="109"/>
      <c r="C31" s="109"/>
      <c r="D31" s="109"/>
      <c r="E31" s="109"/>
      <c r="F31" s="109"/>
      <c r="G31" s="109"/>
      <c r="H31" s="22"/>
      <c r="I31" s="23" t="e">
        <f>ROUND(#REF!*H31,2)</f>
        <v>#REF!</v>
      </c>
      <c r="J31" s="22"/>
      <c r="K31" s="23" t="e">
        <f>ROUND(#REF!*J31,2)</f>
        <v>#REF!</v>
      </c>
      <c r="L31" s="23">
        <v>21</v>
      </c>
      <c r="M31" s="23" t="e">
        <f>#REF!*(1+L31/100)</f>
        <v>#REF!</v>
      </c>
      <c r="N31" s="24">
        <v>0</v>
      </c>
      <c r="O31" s="24" t="e">
        <f>ROUND(#REF!*N31,2)</f>
        <v>#REF!</v>
      </c>
      <c r="P31" s="24">
        <v>0</v>
      </c>
      <c r="Q31" s="24" t="e">
        <f>ROUND(#REF!*P31,2)</f>
        <v>#REF!</v>
      </c>
      <c r="R31" s="23"/>
      <c r="S31" s="23" t="s">
        <v>44</v>
      </c>
      <c r="T31" s="23" t="s">
        <v>44</v>
      </c>
      <c r="U31" s="23">
        <v>0.105</v>
      </c>
      <c r="V31" s="23" t="e">
        <f>ROUND(#REF!*U31,2)</f>
        <v>#REF!</v>
      </c>
      <c r="W31" s="23"/>
      <c r="X31" s="23" t="s">
        <v>57</v>
      </c>
      <c r="Y31" s="23" t="s">
        <v>38</v>
      </c>
      <c r="Z31" s="25"/>
      <c r="AA31" s="25"/>
      <c r="AB31" s="25"/>
      <c r="AC31" s="25"/>
      <c r="AD31" s="25"/>
      <c r="AE31" s="25"/>
      <c r="AF31" s="25"/>
      <c r="AG31" s="25" t="s">
        <v>58</v>
      </c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outlineLevel="1">
      <c r="A32" s="109"/>
      <c r="B32" s="109"/>
      <c r="C32" s="109"/>
      <c r="D32" s="109"/>
      <c r="E32" s="109"/>
      <c r="F32" s="109"/>
      <c r="G32" s="109"/>
      <c r="H32" s="22"/>
      <c r="I32" s="23">
        <f t="shared" ref="I32:I33" si="1">ROUND(E32*H32,2)</f>
        <v>0</v>
      </c>
      <c r="J32" s="22"/>
      <c r="K32" s="23">
        <f t="shared" ref="K32:K33" si="2">ROUND(E32*J32,2)</f>
        <v>0</v>
      </c>
      <c r="L32" s="23">
        <v>21</v>
      </c>
      <c r="M32" s="23">
        <f t="shared" ref="M32:M33" si="3">G32*(1+L32/100)</f>
        <v>0</v>
      </c>
      <c r="N32" s="24">
        <v>0</v>
      </c>
      <c r="O32" s="24">
        <f t="shared" ref="O32:O33" si="4">ROUND(E32*N32,2)</f>
        <v>0</v>
      </c>
      <c r="P32" s="24">
        <v>0</v>
      </c>
      <c r="Q32" s="24">
        <f t="shared" ref="Q32:Q33" si="5">ROUND(E32*P32,2)</f>
        <v>0</v>
      </c>
      <c r="R32" s="23"/>
      <c r="S32" s="23" t="s">
        <v>44</v>
      </c>
      <c r="T32" s="23" t="s">
        <v>44</v>
      </c>
      <c r="U32" s="23">
        <v>0</v>
      </c>
      <c r="V32" s="23">
        <f t="shared" ref="V32:V33" si="6">ROUND(E32*U32,2)</f>
        <v>0</v>
      </c>
      <c r="W32" s="23"/>
      <c r="X32" s="23" t="s">
        <v>57</v>
      </c>
      <c r="Y32" s="23" t="s">
        <v>38</v>
      </c>
      <c r="Z32" s="25"/>
      <c r="AA32" s="25"/>
      <c r="AB32" s="25"/>
      <c r="AC32" s="25"/>
      <c r="AD32" s="25"/>
      <c r="AE32" s="25"/>
      <c r="AF32" s="25"/>
      <c r="AG32" s="25" t="s">
        <v>58</v>
      </c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outlineLevel="1">
      <c r="A33" s="50"/>
      <c r="B33" s="51"/>
      <c r="C33" s="52"/>
      <c r="D33" s="53"/>
      <c r="E33" s="24"/>
      <c r="F33" s="54"/>
      <c r="G33" s="23"/>
      <c r="H33" s="22"/>
      <c r="I33" s="23">
        <f t="shared" si="1"/>
        <v>0</v>
      </c>
      <c r="J33" s="22"/>
      <c r="K33" s="23">
        <f t="shared" si="2"/>
        <v>0</v>
      </c>
      <c r="L33" s="23">
        <v>21</v>
      </c>
      <c r="M33" s="23">
        <f t="shared" si="3"/>
        <v>0</v>
      </c>
      <c r="N33" s="24">
        <v>0</v>
      </c>
      <c r="O33" s="24">
        <f t="shared" si="4"/>
        <v>0</v>
      </c>
      <c r="P33" s="24">
        <v>0</v>
      </c>
      <c r="Q33" s="24">
        <f t="shared" si="5"/>
        <v>0</v>
      </c>
      <c r="R33" s="23"/>
      <c r="S33" s="23" t="s">
        <v>44</v>
      </c>
      <c r="T33" s="23" t="s">
        <v>44</v>
      </c>
      <c r="U33" s="23">
        <v>6.0000000000000001E-3</v>
      </c>
      <c r="V33" s="23">
        <f t="shared" si="6"/>
        <v>0</v>
      </c>
      <c r="W33" s="23"/>
      <c r="X33" s="23" t="s">
        <v>57</v>
      </c>
      <c r="Y33" s="23" t="s">
        <v>38</v>
      </c>
      <c r="Z33" s="25"/>
      <c r="AA33" s="25"/>
      <c r="AB33" s="25"/>
      <c r="AC33" s="25"/>
      <c r="AD33" s="25"/>
      <c r="AE33" s="25"/>
      <c r="AF33" s="25"/>
      <c r="AG33" s="25" t="s">
        <v>58</v>
      </c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>
      <c r="A34" s="2"/>
      <c r="B34" s="6"/>
      <c r="C34" s="32"/>
      <c r="D34" s="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E34">
        <v>15</v>
      </c>
      <c r="AF34">
        <v>21</v>
      </c>
      <c r="AG34" t="s">
        <v>19</v>
      </c>
      <c r="AR34" s="25"/>
      <c r="AS34" s="25"/>
      <c r="AT34" s="25"/>
      <c r="AU34" s="25"/>
      <c r="AV34" s="25"/>
      <c r="AW34" s="25"/>
      <c r="AX34" s="25"/>
    </row>
    <row r="35" spans="1:60" ht="19.5" customHeight="1">
      <c r="A35" s="55"/>
      <c r="B35" s="56"/>
      <c r="C35" s="57"/>
      <c r="D35" s="67"/>
      <c r="E35" s="55"/>
      <c r="F35" s="55"/>
      <c r="G35" s="3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E35">
        <f>SUMIF(L7:L33,AE34,G7:G33)</f>
        <v>0</v>
      </c>
      <c r="AF35">
        <f>SUMIF(L7:L33,AF34,G7:G33)</f>
        <v>0</v>
      </c>
      <c r="AG35" t="s">
        <v>59</v>
      </c>
    </row>
    <row r="36" spans="1:60">
      <c r="A36" s="2"/>
      <c r="B36" s="6"/>
      <c r="C36" s="32"/>
      <c r="D36" s="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60">
      <c r="A37" s="2"/>
      <c r="B37" s="6"/>
      <c r="C37" s="32"/>
      <c r="D37" s="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60">
      <c r="A38" s="108"/>
      <c r="B38" s="108"/>
      <c r="C38" s="108"/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60">
      <c r="A39" s="95"/>
      <c r="B39" s="96"/>
      <c r="C39" s="96"/>
      <c r="D39" s="96"/>
      <c r="E39" s="96"/>
      <c r="F39" s="96"/>
      <c r="G39" s="9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G39" t="s">
        <v>60</v>
      </c>
    </row>
    <row r="40" spans="1:60">
      <c r="A40" s="98"/>
      <c r="B40" s="99"/>
      <c r="C40" s="99"/>
      <c r="D40" s="99"/>
      <c r="E40" s="99"/>
      <c r="F40" s="99"/>
      <c r="G40" s="10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60">
      <c r="A41" s="98"/>
      <c r="B41" s="99"/>
      <c r="C41" s="99"/>
      <c r="D41" s="99"/>
      <c r="E41" s="99"/>
      <c r="F41" s="99"/>
      <c r="G41" s="10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60">
      <c r="A42" s="98"/>
      <c r="B42" s="99"/>
      <c r="C42" s="99"/>
      <c r="D42" s="99"/>
      <c r="E42" s="99"/>
      <c r="F42" s="99"/>
      <c r="G42" s="10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60">
      <c r="A43" s="101"/>
      <c r="B43" s="102"/>
      <c r="C43" s="102"/>
      <c r="D43" s="102"/>
      <c r="E43" s="102"/>
      <c r="F43" s="102"/>
      <c r="G43" s="10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60">
      <c r="A44" s="2"/>
      <c r="B44" s="6"/>
      <c r="C44" s="32"/>
      <c r="D44" s="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60">
      <c r="C45" s="33"/>
      <c r="D45" s="1"/>
      <c r="AG45" t="s">
        <v>61</v>
      </c>
    </row>
  </sheetData>
  <mergeCells count="7">
    <mergeCell ref="A39:G43"/>
    <mergeCell ref="A1:G1"/>
    <mergeCell ref="C2:G2"/>
    <mergeCell ref="C3:G3"/>
    <mergeCell ref="C4:G4"/>
    <mergeCell ref="A38:C38"/>
    <mergeCell ref="A25:G32"/>
  </mergeCells>
  <pageMargins left="0.59055118110236227" right="0.19685039370078741" top="0.19685039370078741" bottom="0.94488188976377963" header="0.51181102362204722" footer="0.47244094488188981"/>
  <pageSetup paperSize="9" orientation="portrait" horizontalDpi="300" verticalDpi="300" r:id="rId1"/>
  <headerFooter>
    <oddFooter>Stránka &amp;P&amp;R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da2289-d092-4885-9b43-bcfe266777f8" xsi:nil="true"/>
    <lcf76f155ced4ddcb4097134ff3c332f xmlns="37cb5d3b-3b69-494d-8b31-321a33f1097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5B212-89F8-4B90-9261-C286F0D731B7}"/>
</file>

<file path=customXml/itemProps2.xml><?xml version="1.0" encoding="utf-8"?>
<ds:datastoreItem xmlns:ds="http://schemas.openxmlformats.org/officeDocument/2006/customXml" ds:itemID="{97325E7B-F393-4BE2-8064-C178C0F8718F}"/>
</file>

<file path=customXml/itemProps3.xml><?xml version="1.0" encoding="utf-8"?>
<ds:datastoreItem xmlns:ds="http://schemas.openxmlformats.org/officeDocument/2006/customXml" ds:itemID="{FC154FFF-A820-47DF-B45E-3406998AD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RTS,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Daniela Konečná</cp:lastModifiedBy>
  <cp:revision>4</cp:revision>
  <dcterms:created xsi:type="dcterms:W3CDTF">2009-04-08T07:15:50Z</dcterms:created>
  <dcterms:modified xsi:type="dcterms:W3CDTF">2026-02-09T12:55:07Z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Order">
    <vt:r8>142100</vt:r8>
  </property>
  <property fmtid="{D5CDD505-2E9C-101B-9397-08002B2CF9AE}" pid="4" name="MediaServiceImageTags">
    <vt:lpwstr/>
  </property>
</Properties>
</file>