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p.starezsport.cz@SSL\DavWWWRoot\Zakzky 2025\VZ-097-2025_VÝMĚNA VÝDUCHOVÝCH HLAVIC RONDO\administrace\a_VZ_VYMENA VYDUCHOVYCH HLAVIC RONDO_ZD\podklady\"/>
    </mc:Choice>
  </mc:AlternateContent>
  <bookViews>
    <workbookView xWindow="0" yWindow="735" windowWidth="30240" windowHeight="18900" activeTab="1"/>
  </bookViews>
  <sheets>
    <sheet name="Souhrn" sheetId="13" r:id="rId1"/>
    <sheet name="Položkový rozpočet" sheetId="14" r:id="rId2"/>
    <sheet name="Stručný popis" sheetId="5" r:id="rId3"/>
  </sheets>
  <definedNames>
    <definedName name="__MAIN__">#REF!</definedName>
    <definedName name="__MvymF__">#REF!</definedName>
    <definedName name="__OobjF__">#REF!</definedName>
    <definedName name="__OoddF__">#REF!</definedName>
    <definedName name="__OradF__">#REF!</definedName>
    <definedName name="Excel_BuiltIn_Print_Titles_2_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9" i="14" l="1"/>
  <c r="I38" i="14"/>
  <c r="I42" i="14"/>
  <c r="I41" i="14"/>
  <c r="I40" i="14"/>
  <c r="I37" i="14"/>
  <c r="I12" i="14" l="1"/>
  <c r="I23" i="14"/>
  <c r="I20" i="14"/>
  <c r="I14" i="14"/>
  <c r="I22" i="14"/>
  <c r="I21" i="14"/>
  <c r="I13" i="14"/>
  <c r="I15" i="14"/>
  <c r="I16" i="14" l="1"/>
  <c r="I11" i="14" s="1"/>
  <c r="I54" i="14" l="1"/>
  <c r="I53" i="14"/>
  <c r="I55" i="14" l="1"/>
  <c r="I51" i="14" s="1"/>
  <c r="I30" i="14"/>
  <c r="I47" i="14"/>
  <c r="I48" i="14" l="1"/>
  <c r="E33" i="14" l="1"/>
  <c r="I31" i="14"/>
  <c r="I29" i="14"/>
  <c r="I28" i="14"/>
  <c r="I24" i="14"/>
  <c r="I46" i="14"/>
  <c r="I36" i="14"/>
  <c r="E26" i="14"/>
  <c r="I19" i="14"/>
  <c r="I49" i="14" l="1"/>
  <c r="I44" i="14" s="1"/>
  <c r="I43" i="14"/>
  <c r="I34" i="14" s="1"/>
  <c r="I32" i="14"/>
  <c r="I27" i="14" s="1"/>
  <c r="I25" i="14"/>
  <c r="I18" i="14" s="1"/>
  <c r="I8" i="14" l="1"/>
  <c r="I6" i="14" s="1"/>
  <c r="H19" i="13" s="1"/>
  <c r="H21" i="13" s="1"/>
  <c r="F28" i="13" s="1"/>
  <c r="F24" i="13" l="1"/>
  <c r="F25" i="13"/>
  <c r="F29" i="13" l="1"/>
</calcChain>
</file>

<file path=xl/sharedStrings.xml><?xml version="1.0" encoding="utf-8"?>
<sst xmlns="http://schemas.openxmlformats.org/spreadsheetml/2006/main" count="136" uniqueCount="92">
  <si>
    <t>Mj</t>
  </si>
  <si>
    <t>Položkový rozpočet</t>
  </si>
  <si>
    <t>.Hdr</t>
  </si>
  <si>
    <t>Objekt</t>
  </si>
  <si>
    <t>Oddíl</t>
  </si>
  <si>
    <t>Řádek</t>
  </si>
  <si>
    <t>Název</t>
  </si>
  <si>
    <t>Množství [Mj]</t>
  </si>
  <si>
    <t>Sazba [Kč]</t>
  </si>
  <si>
    <t>Cena celkem</t>
  </si>
  <si>
    <t>Zakázka :</t>
  </si>
  <si>
    <t>Ř</t>
  </si>
  <si>
    <t>Popis řádku</t>
  </si>
  <si>
    <t>Množství Mj</t>
  </si>
  <si>
    <t>Sazba</t>
  </si>
  <si>
    <t>Cena
celkem</t>
  </si>
  <si>
    <t>1</t>
  </si>
  <si>
    <t>Seznam položek pro oddíl :</t>
  </si>
  <si>
    <t>mj</t>
  </si>
  <si>
    <t>MEZISOUČET</t>
  </si>
  <si>
    <t>R</t>
  </si>
  <si>
    <t>Zakázka:</t>
  </si>
  <si>
    <t>Objednatel:</t>
  </si>
  <si>
    <t>IČ:</t>
  </si>
  <si>
    <t>DIČ:</t>
  </si>
  <si>
    <t>Zhotovitel:</t>
  </si>
  <si>
    <t>Vypracoval:</t>
  </si>
  <si>
    <t>Rozpis ceny</t>
  </si>
  <si>
    <t>Celkem</t>
  </si>
  <si>
    <t>Rekapitulace daní</t>
  </si>
  <si>
    <t>Základ pro základní DPH</t>
  </si>
  <si>
    <t>%</t>
  </si>
  <si>
    <t>CZK</t>
  </si>
  <si>
    <t xml:space="preserve">Základní DPH </t>
  </si>
  <si>
    <t>Cena celkem bez DPH</t>
  </si>
  <si>
    <t>Cena celkem s DPH</t>
  </si>
  <si>
    <t>26932211</t>
  </si>
  <si>
    <t>CZ26932211</t>
  </si>
  <si>
    <t>ks</t>
  </si>
  <si>
    <t>Hala Rondo_výměna VZT hlavic_servis těsnění</t>
  </si>
  <si>
    <t>Technická dokumentace</t>
  </si>
  <si>
    <t>Materiál</t>
  </si>
  <si>
    <t>Kotvící materiál</t>
  </si>
  <si>
    <t>Mechanismy pro montáž</t>
  </si>
  <si>
    <t>Montáž</t>
  </si>
  <si>
    <t xml:space="preserve">Doprava </t>
  </si>
  <si>
    <t>Doprava materiálu na střechu</t>
  </si>
  <si>
    <t>Doprava (přeprava/nakládka/vykládka)</t>
  </si>
  <si>
    <t>Strojní vybavení pro dopravu materiálu na střechu</t>
  </si>
  <si>
    <t>Instalace ochranných povrchů pro pohyb na střeše</t>
  </si>
  <si>
    <t>Ochranné povrchy pro pohyb na střeše (vzorkování)</t>
  </si>
  <si>
    <t>Hala Rondo_výměna a servis VZT hlavic_výustek střecha</t>
  </si>
  <si>
    <t>Hala Rondo_výměna střešních VZT výustek včetně servisu těsnění</t>
  </si>
  <si>
    <t>Elektrická energie:</t>
  </si>
  <si>
    <t>příloha 1, zprávu o výchozí revizi, atd.). Při nedodání této dokumentace včas před předáním zařízení nemůže být vystaveno na strojní zařízení EU prohlášení o shodě a bude vydáno pouze PROHLÁŠENÍ O ZABUDOVÁNÍ neúplného strojního zařízení;</t>
  </si>
  <si>
    <t>Protipožární zajištění:</t>
  </si>
  <si>
    <t>zhášecí zařízení, protipožární klapky apod.</t>
  </si>
  <si>
    <t>Manipulační technika:</t>
  </si>
  <si>
    <t>Stavba:</t>
  </si>
  <si>
    <t>Kontrolní dny v průběhu realizace - dle termínové listiny odsuhlasené objednatelem v návaznosti na předložený HMG dodávky</t>
  </si>
  <si>
    <t>§ hlavní přívod do rozvaděče;</t>
  </si>
  <si>
    <t>§ uzemňovací sítě technologie</t>
  </si>
  <si>
    <t>§ zpráva požárního specialisty je řešena v rámci celého objektu objednatele, protipožární zabezpečení potrubí a filtračního zařízení,</t>
  </si>
  <si>
    <t>§ zajistí dodavatel/zhotovitel díla</t>
  </si>
  <si>
    <t>§ stavební úpravy, zpevněné plochy, zednické práce, průrazy zdí a jejich zapravení - zajistí dodavatel/zhotovitel díla po vzájemné domluvě</t>
  </si>
  <si>
    <t>Popis projektu</t>
  </si>
  <si>
    <t>Odpady</t>
  </si>
  <si>
    <t>VN</t>
  </si>
  <si>
    <t>Vedlejší náklady</t>
  </si>
  <si>
    <t>Vybudování zařízení staveniště</t>
  </si>
  <si>
    <t>Provoz zařízení staveniště</t>
  </si>
  <si>
    <t>Odstranění zařízení staveniště</t>
  </si>
  <si>
    <t>Náklady na výrobní a dílenskou dokumentaci potřebnou k realizaci díla</t>
  </si>
  <si>
    <t xml:space="preserve">Dokumentace skutečného provedení </t>
  </si>
  <si>
    <t>Vypracování technologických postupů a předpisů</t>
  </si>
  <si>
    <t>Bezpečnostní a hygienická opatření na staveništi</t>
  </si>
  <si>
    <t>Demontáž el. kabelů a hromosvodu střechy</t>
  </si>
  <si>
    <t>Výchozí revize pro el. kabeláž a hromosvod - dle rozsahu díla</t>
  </si>
  <si>
    <t>Přetěsnění a zkouška funkčnosti všech koncových prvků VZT na střeše Rondo (dle závěrů diagnostiky všech koncových prvků VZT na střeše haly Rondo)</t>
  </si>
  <si>
    <t>§ elektrorozvaděč včetně elektroinstalace, uzemnění a pospojování – je předmětem dodávky zhotovitele, je třeba zajistit veškeré potřebné funkce a dodat objednateli patřičnou dokumentaci (elektro schémata, seznam vnějších spojů, specifikace materiálu, EU prohlášení o shodě elektrorozvaděče, splnění normy EN 60204-1, výpis splněných bodů dle NV 176/2008 Sb.</t>
  </si>
  <si>
    <t>Celková kontrola staveniště a jeho předání</t>
  </si>
  <si>
    <r>
      <t>Předmětem nabídky je kompletní výměna 18ti kusů stávajících nevyhovujících vyústek vzduchotechniky, které ukončují potrubní rozvod VZT nad střechou haly RONDO. 
Součástí nabídky je demontáž stávajících vyústek  – jejích bezpečné odříznutí nad převisem izolace střechy, osazení nových ukončujících prvků bez zásahu do izolace střechy vč. montážních prací a přesunu materiálu. 
 Důvodem výměny je podezření na prolínání vody skrze stávající vyústky a jejich celková netěsnost – v rámci nové instalace bude provedena zkouška těsnosti.
 Součástí nabídky není připojení nových výfukových kusů k rozvodu bleskosvodu</t>
    </r>
    <r>
      <rPr>
        <sz val="11"/>
        <color rgb="FF000000"/>
        <rFont val="Arial"/>
        <family val="2"/>
      </rPr>
      <t xml:space="preserve">
</t>
    </r>
  </si>
  <si>
    <t>Výměna výduchových hlavic na střeše Haly Rondo a servis těsnění VZT jednotek</t>
  </si>
  <si>
    <t>Zaměření ukončující člen VZT (výduchová hlavice) k výměně - 18x</t>
  </si>
  <si>
    <t>Nový ukončující člen (výduchová hlavice) VZT-MAT</t>
  </si>
  <si>
    <t>Demontáž stávajících ukončujících členů (výduchových hlavic) VZT jednotek</t>
  </si>
  <si>
    <t>Montáž nových ukončujících členů (výduchových hlavic) VZT jednotek</t>
  </si>
  <si>
    <t>Likvidace odpadu vzniklého při servisních úkonech - přetěsňování stávajích všech hlavic na střeše haly Rondo a demontáž/montáž ukončujích členů (výduchových hlavic) VZT</t>
  </si>
  <si>
    <t>Demontáž, odvoz a ekologická likvidace stávajích ukončujících členů (výduchových hlavic) VZT vč. doložení dokladů o likvidaci odpadu</t>
  </si>
  <si>
    <t xml:space="preserve">Montáž,zapojení a zkouška funkčnosti systému VZT vč všech příslušných revizí </t>
  </si>
  <si>
    <t>Montáž el. kabelů a hromosvodu střechy, výchozí revize hromosvodu</t>
  </si>
  <si>
    <t>Provedení servisní diagnostiky všech zbývajících prvků VZT osazených na střeše haly Rondo - viz. Technická zpráva popis VZT 4.2.A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</si>
</sst>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;;&quot;&quot;"/>
    <numFmt numFmtId="165" formatCode="#,##0.00&quot; Kč&quot;;[Red]\-#,##0.00&quot; Kč&quot;"/>
    <numFmt numFmtId="166" formatCode="#,##0.00&quot; Kč&quot;;\-#,##0.00&quot; Kč&quot;"/>
    <numFmt numFmtId="167" formatCode="#,##0.000"/>
    <numFmt numFmtId="168" formatCode="#,##0.00;\-#,##0.00;&quot;&quot;"/>
    <numFmt numFmtId="169" formatCode="_-* #,##0.00\,_K_č_-;\-* #,##0.00\,_K_č_-;_-* \-??\ _K_č_-;_-@_-"/>
  </numFmts>
  <fonts count="35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E"/>
    </font>
    <font>
      <b/>
      <u/>
      <sz val="14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i/>
      <sz val="11"/>
      <color rgb="FF000000"/>
      <name val="Arial"/>
      <family val="2"/>
    </font>
    <font>
      <sz val="10"/>
      <name val="Arial CE"/>
      <charset val="238"/>
    </font>
    <font>
      <sz val="8"/>
      <name val="Calibri"/>
      <family val="2"/>
      <scheme val="minor"/>
    </font>
    <font>
      <sz val="8"/>
      <name val="Arial"/>
      <family val="2"/>
      <charset val="204"/>
    </font>
    <font>
      <sz val="10"/>
      <color indexed="8"/>
      <name val="Andale Sans UI;Arial Unicode MS"/>
      <family val="1"/>
    </font>
    <font>
      <b/>
      <sz val="16"/>
      <name val="Arial"/>
      <family val="2"/>
    </font>
    <font>
      <b/>
      <sz val="11"/>
      <name val="Arial"/>
      <family val="2"/>
      <charset val="204"/>
    </font>
    <font>
      <sz val="10.5"/>
      <name val="Arial"/>
      <family val="2"/>
      <charset val="204"/>
    </font>
    <font>
      <b/>
      <sz val="10"/>
      <name val="Arial"/>
      <family val="2"/>
      <charset val="204"/>
    </font>
    <font>
      <b/>
      <sz val="10.5"/>
      <color indexed="14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0.5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0"/>
      <color indexed="60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</font>
    <font>
      <sz val="8"/>
      <color indexed="17"/>
      <name val="Arial"/>
      <family val="2"/>
      <charset val="204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Arial"/>
      <family val="2"/>
    </font>
    <font>
      <sz val="12"/>
      <color theme="1"/>
      <name val="Helvetica"/>
      <family val="2"/>
    </font>
    <font>
      <sz val="12"/>
      <color rgb="FF000000"/>
      <name val="Roboto Light"/>
    </font>
    <font>
      <u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9"/>
      <color indexed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13"/>
      </patternFill>
    </fill>
    <fill>
      <patternFill patternType="solid">
        <fgColor indexed="26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13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</cellStyleXfs>
  <cellXfs count="198">
    <xf numFmtId="0" fontId="0" fillId="0" borderId="0" xfId="0"/>
    <xf numFmtId="0" fontId="4" fillId="0" borderId="0" xfId="0" applyFont="1"/>
    <xf numFmtId="0" fontId="0" fillId="2" borderId="7" xfId="0" applyFill="1" applyBorder="1"/>
    <xf numFmtId="0" fontId="4" fillId="2" borderId="8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>
      <alignment horizontal="right"/>
    </xf>
    <xf numFmtId="0" fontId="4" fillId="2" borderId="3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0" fillId="2" borderId="5" xfId="0" applyFill="1" applyBorder="1"/>
    <xf numFmtId="0" fontId="9" fillId="0" borderId="0" xfId="1" applyFont="1"/>
    <xf numFmtId="0" fontId="9" fillId="0" borderId="0" xfId="1" applyFont="1" applyAlignment="1">
      <alignment horizontal="center"/>
    </xf>
    <xf numFmtId="0" fontId="1" fillId="0" borderId="0" xfId="1"/>
    <xf numFmtId="0" fontId="10" fillId="3" borderId="0" xfId="1" applyFont="1" applyFill="1"/>
    <xf numFmtId="0" fontId="1" fillId="3" borderId="0" xfId="1" applyFill="1"/>
    <xf numFmtId="0" fontId="12" fillId="3" borderId="0" xfId="1" applyFont="1" applyFill="1" applyAlignment="1">
      <alignment horizontal="left"/>
    </xf>
    <xf numFmtId="0" fontId="13" fillId="3" borderId="0" xfId="1" applyFont="1" applyFill="1"/>
    <xf numFmtId="164" fontId="12" fillId="3" borderId="0" xfId="1" applyNumberFormat="1" applyFont="1" applyFill="1" applyAlignment="1">
      <alignment horizontal="center"/>
    </xf>
    <xf numFmtId="164" fontId="14" fillId="3" borderId="0" xfId="1" applyNumberFormat="1" applyFont="1" applyFill="1" applyAlignment="1">
      <alignment horizontal="center"/>
    </xf>
    <xf numFmtId="164" fontId="14" fillId="3" borderId="0" xfId="1" applyNumberFormat="1" applyFont="1" applyFill="1"/>
    <xf numFmtId="165" fontId="15" fillId="3" borderId="0" xfId="1" applyNumberFormat="1" applyFont="1" applyFill="1"/>
    <xf numFmtId="0" fontId="1" fillId="3" borderId="0" xfId="1" applyFill="1" applyAlignment="1">
      <alignment vertical="center"/>
    </xf>
    <xf numFmtId="0" fontId="9" fillId="4" borderId="13" xfId="1" applyFont="1" applyFill="1" applyBorder="1" applyAlignment="1">
      <alignment horizontal="center" vertical="center"/>
    </xf>
    <xf numFmtId="0" fontId="9" fillId="4" borderId="13" xfId="1" applyFont="1" applyFill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16" fillId="3" borderId="13" xfId="1" applyFont="1" applyFill="1" applyBorder="1"/>
    <xf numFmtId="164" fontId="17" fillId="3" borderId="13" xfId="1" applyNumberFormat="1" applyFont="1" applyFill="1" applyBorder="1" applyAlignment="1">
      <alignment horizontal="center"/>
    </xf>
    <xf numFmtId="164" fontId="18" fillId="3" borderId="13" xfId="1" applyNumberFormat="1" applyFont="1" applyFill="1" applyBorder="1"/>
    <xf numFmtId="0" fontId="19" fillId="3" borderId="13" xfId="1" applyFont="1" applyFill="1" applyBorder="1"/>
    <xf numFmtId="0" fontId="1" fillId="3" borderId="0" xfId="1" applyFill="1" applyAlignment="1">
      <alignment horizontal="center"/>
    </xf>
    <xf numFmtId="0" fontId="17" fillId="5" borderId="13" xfId="1" applyFont="1" applyFill="1" applyBorder="1" applyAlignment="1">
      <alignment horizontal="right" vertical="top"/>
    </xf>
    <xf numFmtId="0" fontId="20" fillId="5" borderId="13" xfId="1" applyFont="1" applyFill="1" applyBorder="1" applyAlignment="1">
      <alignment vertical="top"/>
    </xf>
    <xf numFmtId="0" fontId="20" fillId="5" borderId="13" xfId="1" applyFont="1" applyFill="1" applyBorder="1" applyAlignment="1">
      <alignment vertical="center"/>
    </xf>
    <xf numFmtId="0" fontId="17" fillId="5" borderId="13" xfId="1" applyFont="1" applyFill="1" applyBorder="1" applyAlignment="1">
      <alignment horizontal="center" vertical="center"/>
    </xf>
    <xf numFmtId="39" fontId="17" fillId="5" borderId="13" xfId="1" applyNumberFormat="1" applyFont="1" applyFill="1" applyBorder="1" applyAlignment="1">
      <alignment vertical="center"/>
    </xf>
    <xf numFmtId="0" fontId="1" fillId="3" borderId="0" xfId="1" applyFill="1" applyAlignment="1">
      <alignment vertical="top"/>
    </xf>
    <xf numFmtId="0" fontId="21" fillId="3" borderId="0" xfId="1" applyFont="1" applyFill="1" applyAlignment="1">
      <alignment vertical="top"/>
    </xf>
    <xf numFmtId="0" fontId="21" fillId="6" borderId="0" xfId="1" applyFont="1" applyFill="1" applyAlignment="1">
      <alignment horizontal="right" vertical="top"/>
    </xf>
    <xf numFmtId="0" fontId="22" fillId="6" borderId="0" xfId="1" applyFont="1" applyFill="1" applyAlignment="1">
      <alignment vertical="top"/>
    </xf>
    <xf numFmtId="0" fontId="21" fillId="6" borderId="0" xfId="1" applyFont="1" applyFill="1" applyAlignment="1">
      <alignment vertical="top" wrapText="1"/>
    </xf>
    <xf numFmtId="0" fontId="21" fillId="6" borderId="0" xfId="1" applyFont="1" applyFill="1" applyAlignment="1">
      <alignment vertical="top"/>
    </xf>
    <xf numFmtId="0" fontId="21" fillId="6" borderId="0" xfId="1" applyFont="1" applyFill="1" applyAlignment="1">
      <alignment horizontal="center" vertical="top"/>
    </xf>
    <xf numFmtId="166" fontId="21" fillId="6" borderId="0" xfId="1" applyNumberFormat="1" applyFont="1" applyFill="1" applyAlignment="1">
      <alignment vertical="top"/>
    </xf>
    <xf numFmtId="0" fontId="17" fillId="3" borderId="0" xfId="1" applyFont="1" applyFill="1" applyAlignment="1">
      <alignment vertical="top"/>
    </xf>
    <xf numFmtId="0" fontId="17" fillId="7" borderId="13" xfId="1" applyFont="1" applyFill="1" applyBorder="1" applyAlignment="1">
      <alignment horizontal="right" vertical="top"/>
    </xf>
    <xf numFmtId="0" fontId="17" fillId="7" borderId="13" xfId="1" applyFont="1" applyFill="1" applyBorder="1" applyAlignment="1">
      <alignment vertical="top"/>
    </xf>
    <xf numFmtId="0" fontId="17" fillId="7" borderId="13" xfId="1" applyFont="1" applyFill="1" applyBorder="1" applyAlignment="1">
      <alignment vertical="top" wrapText="1"/>
    </xf>
    <xf numFmtId="0" fontId="17" fillId="7" borderId="13" xfId="1" applyFont="1" applyFill="1" applyBorder="1" applyAlignment="1">
      <alignment horizontal="center" vertical="top"/>
    </xf>
    <xf numFmtId="39" fontId="17" fillId="7" borderId="13" xfId="1" applyNumberFormat="1" applyFont="1" applyFill="1" applyBorder="1" applyAlignment="1">
      <alignment vertical="top"/>
    </xf>
    <xf numFmtId="0" fontId="14" fillId="3" borderId="14" xfId="1" applyFont="1" applyFill="1" applyBorder="1" applyAlignment="1">
      <alignment vertical="center"/>
    </xf>
    <xf numFmtId="0" fontId="1" fillId="3" borderId="14" xfId="1" applyFill="1" applyBorder="1" applyAlignment="1">
      <alignment vertical="center" wrapText="1"/>
    </xf>
    <xf numFmtId="167" fontId="1" fillId="3" borderId="14" xfId="1" applyNumberFormat="1" applyFill="1" applyBorder="1" applyAlignment="1">
      <alignment horizontal="right" vertical="center"/>
    </xf>
    <xf numFmtId="0" fontId="1" fillId="3" borderId="14" xfId="1" applyFill="1" applyBorder="1" applyAlignment="1">
      <alignment horizontal="right" vertical="center"/>
    </xf>
    <xf numFmtId="168" fontId="14" fillId="3" borderId="14" xfId="1" applyNumberFormat="1" applyFont="1" applyFill="1" applyBorder="1" applyAlignment="1">
      <alignment horizontal="right" vertical="center"/>
    </xf>
    <xf numFmtId="169" fontId="1" fillId="3" borderId="0" xfId="1" applyNumberFormat="1" applyFill="1" applyAlignment="1">
      <alignment horizontal="right" vertical="top"/>
    </xf>
    <xf numFmtId="0" fontId="14" fillId="0" borderId="14" xfId="1" applyFont="1" applyBorder="1" applyAlignment="1">
      <alignment vertical="center"/>
    </xf>
    <xf numFmtId="0" fontId="1" fillId="0" borderId="14" xfId="1" applyBorder="1" applyAlignment="1">
      <alignment vertical="center" wrapText="1"/>
    </xf>
    <xf numFmtId="167" fontId="1" fillId="0" borderId="14" xfId="1" applyNumberFormat="1" applyBorder="1" applyAlignment="1">
      <alignment horizontal="right" vertical="center"/>
    </xf>
    <xf numFmtId="168" fontId="14" fillId="0" borderId="14" xfId="1" applyNumberFormat="1" applyFont="1" applyBorder="1" applyAlignment="1">
      <alignment horizontal="right" vertical="center"/>
    </xf>
    <xf numFmtId="0" fontId="14" fillId="0" borderId="0" xfId="1" applyFont="1" applyAlignment="1">
      <alignment vertical="center"/>
    </xf>
    <xf numFmtId="0" fontId="9" fillId="3" borderId="0" xfId="1" applyFont="1" applyFill="1"/>
    <xf numFmtId="0" fontId="24" fillId="3" borderId="0" xfId="1" applyFont="1" applyFill="1"/>
    <xf numFmtId="167" fontId="24" fillId="3" borderId="0" xfId="1" applyNumberFormat="1" applyFont="1" applyFill="1" applyAlignment="1">
      <alignment horizontal="right"/>
    </xf>
    <xf numFmtId="0" fontId="24" fillId="3" borderId="0" xfId="1" applyFont="1" applyFill="1" applyAlignment="1">
      <alignment horizontal="center"/>
    </xf>
    <xf numFmtId="0" fontId="1" fillId="0" borderId="14" xfId="1" applyBorder="1" applyAlignment="1">
      <alignment horizontal="right" vertical="center"/>
    </xf>
    <xf numFmtId="0" fontId="14" fillId="3" borderId="14" xfId="1" applyFont="1" applyFill="1" applyBorder="1" applyAlignment="1">
      <alignment horizontal="right" vertical="center"/>
    </xf>
    <xf numFmtId="0" fontId="14" fillId="3" borderId="0" xfId="1" applyFont="1" applyFill="1" applyAlignment="1">
      <alignment horizontal="right" vertical="center"/>
    </xf>
    <xf numFmtId="0" fontId="1" fillId="3" borderId="14" xfId="1" applyFill="1" applyBorder="1" applyAlignment="1">
      <alignment horizontal="left" vertical="center" wrapText="1"/>
    </xf>
    <xf numFmtId="0" fontId="1" fillId="0" borderId="0" xfId="1" applyAlignment="1">
      <alignment horizontal="center"/>
    </xf>
    <xf numFmtId="0" fontId="26" fillId="8" borderId="1" xfId="5" applyFont="1" applyFill="1" applyBorder="1" applyAlignment="1">
      <alignment horizontal="left" vertical="center" indent="1"/>
    </xf>
    <xf numFmtId="0" fontId="26" fillId="0" borderId="1" xfId="5" applyFont="1" applyBorder="1" applyAlignment="1">
      <alignment horizontal="left" vertical="center" indent="1"/>
    </xf>
    <xf numFmtId="0" fontId="26" fillId="0" borderId="0" xfId="5" applyFont="1"/>
    <xf numFmtId="0" fontId="26" fillId="0" borderId="2" xfId="5" applyFont="1" applyBorder="1"/>
    <xf numFmtId="0" fontId="27" fillId="0" borderId="1" xfId="5" applyFont="1" applyBorder="1" applyAlignment="1">
      <alignment horizontal="left" vertical="center" indent="1"/>
    </xf>
    <xf numFmtId="0" fontId="27" fillId="0" borderId="21" xfId="5" applyFont="1" applyBorder="1" applyAlignment="1">
      <alignment horizontal="left" vertical="center" indent="1"/>
    </xf>
    <xf numFmtId="49" fontId="27" fillId="0" borderId="22" xfId="5" applyNumberFormat="1" applyFont="1" applyBorder="1" applyAlignment="1">
      <alignment horizontal="right" vertical="center"/>
    </xf>
    <xf numFmtId="49" fontId="27" fillId="0" borderId="22" xfId="5" applyNumberFormat="1" applyFont="1" applyBorder="1" applyAlignment="1">
      <alignment horizontal="left" vertical="center"/>
    </xf>
    <xf numFmtId="0" fontId="27" fillId="0" borderId="22" xfId="5" applyFont="1" applyBorder="1" applyAlignment="1">
      <alignment vertical="center"/>
    </xf>
    <xf numFmtId="0" fontId="26" fillId="0" borderId="22" xfId="5" applyFont="1" applyBorder="1" applyAlignment="1">
      <alignment vertical="center"/>
    </xf>
    <xf numFmtId="0" fontId="26" fillId="0" borderId="23" xfId="5" applyFont="1" applyBorder="1"/>
    <xf numFmtId="49" fontId="27" fillId="0" borderId="22" xfId="5" applyNumberFormat="1" applyFont="1" applyBorder="1" applyAlignment="1" applyProtection="1">
      <alignment horizontal="right" vertical="center"/>
      <protection locked="0"/>
    </xf>
    <xf numFmtId="0" fontId="26" fillId="0" borderId="22" xfId="5" applyFont="1" applyBorder="1" applyAlignment="1">
      <alignment horizontal="right" vertical="center"/>
    </xf>
    <xf numFmtId="0" fontId="26" fillId="0" borderId="24" xfId="5" applyFont="1" applyBorder="1" applyAlignment="1">
      <alignment horizontal="left" vertical="top" indent="1"/>
    </xf>
    <xf numFmtId="0" fontId="26" fillId="0" borderId="19" xfId="5" applyFont="1" applyBorder="1" applyAlignment="1">
      <alignment vertical="top"/>
    </xf>
    <xf numFmtId="0" fontId="27" fillId="0" borderId="19" xfId="5" applyFont="1" applyBorder="1" applyAlignment="1">
      <alignment horizontal="left" vertical="top"/>
    </xf>
    <xf numFmtId="0" fontId="27" fillId="0" borderId="19" xfId="5" applyFont="1" applyBorder="1" applyAlignment="1">
      <alignment vertical="center"/>
    </xf>
    <xf numFmtId="0" fontId="26" fillId="0" borderId="19" xfId="5" applyFont="1" applyBorder="1" applyAlignment="1">
      <alignment horizontal="right" vertical="center"/>
    </xf>
    <xf numFmtId="0" fontId="26" fillId="0" borderId="20" xfId="5" applyFont="1" applyBorder="1"/>
    <xf numFmtId="0" fontId="26" fillId="0" borderId="1" xfId="5" applyFont="1" applyBorder="1" applyAlignment="1">
      <alignment horizontal="left" vertical="top" indent="1"/>
    </xf>
    <xf numFmtId="0" fontId="28" fillId="0" borderId="21" xfId="5" applyFont="1" applyBorder="1" applyAlignment="1">
      <alignment horizontal="left" indent="1"/>
    </xf>
    <xf numFmtId="0" fontId="26" fillId="0" borderId="22" xfId="5" applyFont="1" applyBorder="1" applyAlignment="1">
      <alignment horizontal="left"/>
    </xf>
    <xf numFmtId="0" fontId="26" fillId="0" borderId="22" xfId="5" applyFont="1" applyBorder="1"/>
    <xf numFmtId="49" fontId="26" fillId="0" borderId="25" xfId="5" applyNumberFormat="1" applyFont="1" applyBorder="1" applyAlignment="1">
      <alignment horizontal="left" vertical="center" indent="1"/>
    </xf>
    <xf numFmtId="0" fontId="26" fillId="0" borderId="10" xfId="5" applyFont="1" applyBorder="1" applyAlignment="1">
      <alignment horizontal="left" vertical="center"/>
    </xf>
    <xf numFmtId="0" fontId="26" fillId="0" borderId="10" xfId="5" applyFont="1" applyBorder="1"/>
    <xf numFmtId="0" fontId="27" fillId="0" borderId="25" xfId="5" applyFont="1" applyBorder="1" applyAlignment="1">
      <alignment horizontal="left" vertical="center" indent="1"/>
    </xf>
    <xf numFmtId="0" fontId="27" fillId="0" borderId="10" xfId="5" applyFont="1" applyBorder="1" applyAlignment="1">
      <alignment horizontal="left" vertical="center"/>
    </xf>
    <xf numFmtId="0" fontId="27" fillId="0" borderId="10" xfId="5" applyFont="1" applyBorder="1"/>
    <xf numFmtId="4" fontId="27" fillId="0" borderId="10" xfId="5" applyNumberFormat="1" applyFont="1" applyBorder="1" applyAlignment="1">
      <alignment horizontal="right" vertical="center" indent="1"/>
    </xf>
    <xf numFmtId="4" fontId="27" fillId="0" borderId="26" xfId="5" applyNumberFormat="1" applyFont="1" applyBorder="1" applyAlignment="1">
      <alignment horizontal="right" vertical="center" indent="1"/>
    </xf>
    <xf numFmtId="0" fontId="26" fillId="0" borderId="25" xfId="5" applyFont="1" applyBorder="1" applyAlignment="1">
      <alignment horizontal="left" indent="1"/>
    </xf>
    <xf numFmtId="0" fontId="26" fillId="0" borderId="25" xfId="5" applyFont="1" applyBorder="1" applyAlignment="1">
      <alignment horizontal="left" vertical="center" indent="1"/>
    </xf>
    <xf numFmtId="1" fontId="27" fillId="0" borderId="11" xfId="5" applyNumberFormat="1" applyFont="1" applyBorder="1" applyAlignment="1">
      <alignment horizontal="right" vertical="center"/>
    </xf>
    <xf numFmtId="0" fontId="26" fillId="0" borderId="10" xfId="5" applyFont="1" applyBorder="1" applyAlignment="1">
      <alignment horizontal="left" vertical="center" indent="1"/>
    </xf>
    <xf numFmtId="49" fontId="26" fillId="0" borderId="26" xfId="5" applyNumberFormat="1" applyFont="1" applyBorder="1" applyAlignment="1">
      <alignment horizontal="left" vertical="center"/>
    </xf>
    <xf numFmtId="0" fontId="26" fillId="0" borderId="21" xfId="5" applyFont="1" applyBorder="1" applyAlignment="1">
      <alignment horizontal="left" vertical="center" indent="1"/>
    </xf>
    <xf numFmtId="0" fontId="26" fillId="0" borderId="22" xfId="5" applyFont="1" applyBorder="1" applyAlignment="1">
      <alignment horizontal="left" vertical="center"/>
    </xf>
    <xf numFmtId="1" fontId="27" fillId="0" borderId="27" xfId="5" applyNumberFormat="1" applyFont="1" applyBorder="1" applyAlignment="1">
      <alignment horizontal="right" vertical="center"/>
    </xf>
    <xf numFmtId="0" fontId="26" fillId="0" borderId="22" xfId="5" applyFont="1" applyBorder="1" applyAlignment="1">
      <alignment horizontal="left" vertical="center" indent="1"/>
    </xf>
    <xf numFmtId="49" fontId="26" fillId="0" borderId="23" xfId="5" applyNumberFormat="1" applyFont="1" applyBorder="1" applyAlignment="1">
      <alignment horizontal="left" vertical="center"/>
    </xf>
    <xf numFmtId="49" fontId="26" fillId="0" borderId="2" xfId="5" applyNumberFormat="1" applyFont="1" applyBorder="1" applyAlignment="1">
      <alignment horizontal="left" vertical="center"/>
    </xf>
    <xf numFmtId="0" fontId="27" fillId="9" borderId="28" xfId="5" applyFont="1" applyFill="1" applyBorder="1" applyAlignment="1">
      <alignment horizontal="left" vertical="center" indent="1"/>
    </xf>
    <xf numFmtId="0" fontId="27" fillId="9" borderId="29" xfId="5" applyFont="1" applyFill="1" applyBorder="1" applyAlignment="1">
      <alignment horizontal="left" vertical="center"/>
    </xf>
    <xf numFmtId="0" fontId="26" fillId="9" borderId="29" xfId="5" applyFont="1" applyFill="1" applyBorder="1" applyAlignment="1">
      <alignment horizontal="left" vertical="center"/>
    </xf>
    <xf numFmtId="4" fontId="27" fillId="9" borderId="29" xfId="5" applyNumberFormat="1" applyFont="1" applyFill="1" applyBorder="1" applyAlignment="1">
      <alignment horizontal="left" vertical="center"/>
    </xf>
    <xf numFmtId="49" fontId="26" fillId="9" borderId="30" xfId="5" applyNumberFormat="1" applyFont="1" applyFill="1" applyBorder="1" applyAlignment="1">
      <alignment horizontal="left" vertical="center"/>
    </xf>
    <xf numFmtId="0" fontId="26" fillId="9" borderId="29" xfId="5" applyFont="1" applyFill="1" applyBorder="1"/>
    <xf numFmtId="49" fontId="27" fillId="9" borderId="30" xfId="5" applyNumberFormat="1" applyFont="1" applyFill="1" applyBorder="1" applyAlignment="1">
      <alignment horizontal="left" vertical="center"/>
    </xf>
    <xf numFmtId="0" fontId="26" fillId="0" borderId="1" xfId="5" applyFont="1" applyBorder="1"/>
    <xf numFmtId="0" fontId="26" fillId="0" borderId="0" xfId="5" applyFont="1" applyAlignment="1">
      <alignment horizontal="right"/>
    </xf>
    <xf numFmtId="49" fontId="27" fillId="8" borderId="0" xfId="5" applyNumberFormat="1" applyFont="1" applyFill="1" applyAlignment="1">
      <alignment horizontal="left" vertical="center"/>
    </xf>
    <xf numFmtId="49" fontId="27" fillId="0" borderId="0" xfId="5" applyNumberFormat="1" applyFont="1" applyAlignment="1">
      <alignment horizontal="left" vertical="center"/>
    </xf>
    <xf numFmtId="0" fontId="27" fillId="0" borderId="0" xfId="5" applyFont="1" applyAlignment="1">
      <alignment vertical="center"/>
    </xf>
    <xf numFmtId="0" fontId="26" fillId="0" borderId="0" xfId="5" applyFont="1" applyAlignment="1">
      <alignment horizontal="right" vertical="center"/>
    </xf>
    <xf numFmtId="49" fontId="27" fillId="0" borderId="0" xfId="5" applyNumberFormat="1" applyFont="1" applyAlignment="1" applyProtection="1">
      <alignment horizontal="left" vertical="center"/>
      <protection locked="0"/>
    </xf>
    <xf numFmtId="0" fontId="26" fillId="0" borderId="0" xfId="5" applyFont="1" applyAlignment="1">
      <alignment vertical="top"/>
    </xf>
    <xf numFmtId="0" fontId="27" fillId="0" borderId="0" xfId="5" applyFont="1" applyAlignment="1">
      <alignment horizontal="left" vertical="top"/>
    </xf>
    <xf numFmtId="0" fontId="26" fillId="0" borderId="0" xfId="5" applyFont="1" applyAlignment="1">
      <alignment horizontal="left" vertical="center"/>
    </xf>
    <xf numFmtId="1" fontId="27" fillId="0" borderId="0" xfId="5" applyNumberFormat="1" applyFont="1" applyAlignment="1">
      <alignment horizontal="right" vertical="center"/>
    </xf>
    <xf numFmtId="0" fontId="26" fillId="0" borderId="0" xfId="5" applyFont="1" applyAlignment="1">
      <alignment horizontal="left" vertical="center" indent="1"/>
    </xf>
    <xf numFmtId="4" fontId="27" fillId="0" borderId="0" xfId="5" applyNumberFormat="1" applyFont="1" applyAlignment="1">
      <alignment horizontal="right" vertical="center"/>
    </xf>
    <xf numFmtId="0" fontId="29" fillId="0" borderId="0" xfId="0" applyFont="1" applyAlignment="1">
      <alignment vertical="center"/>
    </xf>
    <xf numFmtId="49" fontId="26" fillId="0" borderId="0" xfId="5" applyNumberFormat="1" applyFont="1" applyAlignment="1">
      <alignment horizontal="left" vertical="center"/>
    </xf>
    <xf numFmtId="0" fontId="26" fillId="10" borderId="0" xfId="5" applyFont="1" applyFill="1"/>
    <xf numFmtId="49" fontId="27" fillId="10" borderId="19" xfId="5" applyNumberFormat="1" applyFont="1" applyFill="1" applyBorder="1" applyAlignment="1" applyProtection="1">
      <alignment vertical="center"/>
      <protection locked="0"/>
    </xf>
    <xf numFmtId="0" fontId="27" fillId="10" borderId="0" xfId="5" applyFont="1" applyFill="1" applyAlignment="1">
      <alignment vertical="center"/>
    </xf>
    <xf numFmtId="49" fontId="27" fillId="10" borderId="0" xfId="5" applyNumberFormat="1" applyFont="1" applyFill="1" applyAlignment="1" applyProtection="1">
      <alignment vertical="center"/>
      <protection locked="0"/>
    </xf>
    <xf numFmtId="49" fontId="27" fillId="10" borderId="0" xfId="5" applyNumberFormat="1" applyFont="1" applyFill="1" applyAlignment="1" applyProtection="1">
      <alignment horizontal="left" vertical="center"/>
      <protection locked="0"/>
    </xf>
    <xf numFmtId="0" fontId="30" fillId="10" borderId="0" xfId="0" applyFont="1" applyFill="1"/>
    <xf numFmtId="4" fontId="1" fillId="11" borderId="14" xfId="1" applyNumberFormat="1" applyFill="1" applyBorder="1" applyAlignment="1">
      <alignment horizontal="right" vertical="center"/>
    </xf>
    <xf numFmtId="168" fontId="14" fillId="12" borderId="15" xfId="1" applyNumberFormat="1" applyFont="1" applyFill="1" applyBorder="1" applyAlignment="1">
      <alignment horizontal="right" vertical="center"/>
    </xf>
    <xf numFmtId="4" fontId="1" fillId="10" borderId="14" xfId="1" applyNumberFormat="1" applyFill="1" applyBorder="1" applyAlignment="1">
      <alignment horizontal="right" vertical="center"/>
    </xf>
    <xf numFmtId="167" fontId="1" fillId="3" borderId="31" xfId="1" applyNumberFormat="1" applyFill="1" applyBorder="1" applyAlignment="1">
      <alignment horizontal="right" vertical="center"/>
    </xf>
    <xf numFmtId="4" fontId="1" fillId="11" borderId="32" xfId="1" applyNumberFormat="1" applyFill="1" applyBorder="1" applyAlignment="1">
      <alignment horizontal="right" vertical="center"/>
    </xf>
    <xf numFmtId="0" fontId="1" fillId="3" borderId="33" xfId="1" applyFill="1" applyBorder="1" applyAlignment="1">
      <alignment horizontal="right" vertical="center"/>
    </xf>
    <xf numFmtId="0" fontId="1" fillId="3" borderId="34" xfId="1" applyFill="1" applyBorder="1" applyAlignment="1">
      <alignment horizontal="right" vertical="center"/>
    </xf>
    <xf numFmtId="0" fontId="31" fillId="0" borderId="0" xfId="0" applyFont="1" applyAlignment="1">
      <alignment horizontal="justify" vertical="center"/>
    </xf>
    <xf numFmtId="0" fontId="32" fillId="0" borderId="0" xfId="0" applyFont="1" applyAlignment="1">
      <alignment horizontal="left" vertical="center" wrapText="1" indent="1"/>
    </xf>
    <xf numFmtId="0" fontId="32" fillId="0" borderId="0" xfId="0" applyFont="1" applyAlignment="1">
      <alignment horizontal="left" vertical="center" indent="1"/>
    </xf>
    <xf numFmtId="0" fontId="33" fillId="2" borderId="6" xfId="0" applyFont="1" applyFill="1" applyBorder="1" applyAlignment="1">
      <alignment vertical="center" wrapText="1"/>
    </xf>
    <xf numFmtId="0" fontId="32" fillId="2" borderId="1" xfId="0" applyFont="1" applyFill="1" applyBorder="1" applyAlignment="1">
      <alignment horizontal="right"/>
    </xf>
    <xf numFmtId="0" fontId="33" fillId="2" borderId="0" xfId="0" applyFont="1" applyFill="1" applyAlignment="1">
      <alignment vertical="center" wrapText="1"/>
    </xf>
    <xf numFmtId="0" fontId="21" fillId="0" borderId="0" xfId="1" applyFont="1" applyFill="1" applyAlignment="1">
      <alignment horizontal="right" vertical="top"/>
    </xf>
    <xf numFmtId="0" fontId="22" fillId="0" borderId="0" xfId="1" applyFont="1" applyFill="1" applyAlignment="1">
      <alignment vertical="top"/>
    </xf>
    <xf numFmtId="0" fontId="21" fillId="0" borderId="0" xfId="1" applyFont="1" applyFill="1" applyAlignment="1">
      <alignment vertical="top" wrapText="1"/>
    </xf>
    <xf numFmtId="0" fontId="21" fillId="0" borderId="0" xfId="1" applyFont="1" applyFill="1" applyAlignment="1">
      <alignment vertical="top"/>
    </xf>
    <xf numFmtId="0" fontId="21" fillId="0" borderId="0" xfId="1" applyFont="1" applyFill="1" applyAlignment="1">
      <alignment horizontal="center" vertical="top"/>
    </xf>
    <xf numFmtId="166" fontId="21" fillId="0" borderId="0" xfId="1" applyNumberFormat="1" applyFont="1" applyFill="1" applyAlignment="1">
      <alignment vertical="top"/>
    </xf>
    <xf numFmtId="0" fontId="34" fillId="5" borderId="13" xfId="1" applyFont="1" applyFill="1" applyBorder="1" applyAlignment="1">
      <alignment horizontal="left" vertical="center" wrapText="1"/>
    </xf>
    <xf numFmtId="39" fontId="17" fillId="13" borderId="13" xfId="1" applyNumberFormat="1" applyFont="1" applyFill="1" applyBorder="1"/>
    <xf numFmtId="4" fontId="27" fillId="9" borderId="29" xfId="5" applyNumberFormat="1" applyFont="1" applyFill="1" applyBorder="1" applyAlignment="1">
      <alignment horizontal="right" vertical="center"/>
    </xf>
    <xf numFmtId="4" fontId="27" fillId="0" borderId="11" xfId="5" applyNumberFormat="1" applyFont="1" applyBorder="1" applyAlignment="1">
      <alignment horizontal="right" vertical="center" indent="1"/>
    </xf>
    <xf numFmtId="4" fontId="27" fillId="0" borderId="12" xfId="5" applyNumberFormat="1" applyFont="1" applyBorder="1" applyAlignment="1">
      <alignment horizontal="right" vertical="center" indent="1"/>
    </xf>
    <xf numFmtId="4" fontId="27" fillId="0" borderId="26" xfId="5" applyNumberFormat="1" applyFont="1" applyBorder="1" applyAlignment="1">
      <alignment horizontal="right" vertical="center" indent="1"/>
    </xf>
    <xf numFmtId="1" fontId="27" fillId="0" borderId="10" xfId="5" applyNumberFormat="1" applyFont="1" applyBorder="1" applyAlignment="1">
      <alignment horizontal="center" vertical="center"/>
    </xf>
    <xf numFmtId="1" fontId="27" fillId="0" borderId="26" xfId="5" applyNumberFormat="1" applyFont="1" applyBorder="1" applyAlignment="1">
      <alignment horizontal="center" vertical="center"/>
    </xf>
    <xf numFmtId="4" fontId="27" fillId="0" borderId="11" xfId="5" applyNumberFormat="1" applyFont="1" applyBorder="1" applyAlignment="1">
      <alignment vertical="center"/>
    </xf>
    <xf numFmtId="4" fontId="27" fillId="0" borderId="10" xfId="5" applyNumberFormat="1" applyFont="1" applyBorder="1" applyAlignment="1">
      <alignment vertical="center"/>
    </xf>
    <xf numFmtId="4" fontId="27" fillId="0" borderId="27" xfId="5" applyNumberFormat="1" applyFont="1" applyBorder="1" applyAlignment="1">
      <alignment horizontal="right" vertical="center"/>
    </xf>
    <xf numFmtId="4" fontId="27" fillId="0" borderId="22" xfId="5" applyNumberFormat="1" applyFont="1" applyBorder="1" applyAlignment="1">
      <alignment horizontal="right" vertical="center"/>
    </xf>
    <xf numFmtId="4" fontId="26" fillId="0" borderId="11" xfId="5" applyNumberFormat="1" applyFont="1" applyBorder="1" applyAlignment="1">
      <alignment horizontal="right" vertical="center" indent="1"/>
    </xf>
    <xf numFmtId="4" fontId="26" fillId="0" borderId="12" xfId="5" applyNumberFormat="1" applyFont="1" applyBorder="1" applyAlignment="1">
      <alignment horizontal="right" vertical="center" indent="1"/>
    </xf>
    <xf numFmtId="4" fontId="26" fillId="0" borderId="26" xfId="5" applyNumberFormat="1" applyFont="1" applyBorder="1" applyAlignment="1">
      <alignment horizontal="right" vertical="center" indent="1"/>
    </xf>
    <xf numFmtId="49" fontId="26" fillId="0" borderId="25" xfId="5" applyNumberFormat="1" applyFont="1" applyBorder="1" applyAlignment="1">
      <alignment horizontal="center" vertical="center"/>
    </xf>
    <xf numFmtId="49" fontId="26" fillId="0" borderId="10" xfId="5" applyNumberFormat="1" applyFont="1" applyBorder="1" applyAlignment="1">
      <alignment horizontal="center" vertical="center"/>
    </xf>
    <xf numFmtId="49" fontId="26" fillId="0" borderId="12" xfId="5" applyNumberFormat="1" applyFont="1" applyBorder="1" applyAlignment="1">
      <alignment horizontal="center" vertical="center"/>
    </xf>
    <xf numFmtId="1" fontId="26" fillId="0" borderId="22" xfId="5" applyNumberFormat="1" applyFont="1" applyBorder="1" applyAlignment="1">
      <alignment horizontal="right" indent="1"/>
    </xf>
    <xf numFmtId="0" fontId="26" fillId="0" borderId="22" xfId="5" applyFont="1" applyBorder="1" applyAlignment="1">
      <alignment horizontal="right" indent="1"/>
    </xf>
    <xf numFmtId="0" fontId="28" fillId="0" borderId="22" xfId="5" applyFont="1" applyBorder="1" applyAlignment="1">
      <alignment horizontal="right" indent="1"/>
    </xf>
    <xf numFmtId="0" fontId="28" fillId="0" borderId="23" xfId="5" applyFont="1" applyBorder="1" applyAlignment="1">
      <alignment horizontal="right" indent="1"/>
    </xf>
    <xf numFmtId="0" fontId="25" fillId="0" borderId="16" xfId="5" applyFont="1" applyBorder="1" applyAlignment="1">
      <alignment horizontal="center" vertical="center"/>
    </xf>
    <xf numFmtId="0" fontId="25" fillId="0" borderId="17" xfId="5" applyFont="1" applyBorder="1" applyAlignment="1">
      <alignment horizontal="center" vertical="center"/>
    </xf>
    <xf numFmtId="0" fontId="25" fillId="0" borderId="18" xfId="5" applyFont="1" applyBorder="1" applyAlignment="1">
      <alignment horizontal="center" vertical="center"/>
    </xf>
    <xf numFmtId="49" fontId="27" fillId="8" borderId="19" xfId="5" applyNumberFormat="1" applyFont="1" applyFill="1" applyBorder="1" applyAlignment="1">
      <alignment horizontal="left" vertical="center" wrapText="1" shrinkToFit="1"/>
    </xf>
    <xf numFmtId="0" fontId="27" fillId="8" borderId="19" xfId="5" applyFont="1" applyFill="1" applyBorder="1" applyAlignment="1">
      <alignment horizontal="left" vertical="center" wrapText="1" shrinkToFit="1"/>
    </xf>
    <xf numFmtId="0" fontId="27" fillId="8" borderId="20" xfId="5" applyFont="1" applyFill="1" applyBorder="1" applyAlignment="1">
      <alignment horizontal="left" vertical="center" wrapText="1" shrinkToFit="1"/>
    </xf>
    <xf numFmtId="49" fontId="27" fillId="0" borderId="22" xfId="5" applyNumberFormat="1" applyFont="1" applyBorder="1" applyAlignment="1" applyProtection="1">
      <alignment horizontal="left" vertical="center"/>
      <protection locked="0"/>
    </xf>
    <xf numFmtId="0" fontId="23" fillId="0" borderId="11" xfId="1" applyFont="1" applyBorder="1" applyAlignment="1">
      <alignment horizontal="left" vertical="center" wrapText="1"/>
    </xf>
    <xf numFmtId="0" fontId="23" fillId="0" borderId="10" xfId="1" applyFont="1" applyBorder="1" applyAlignment="1">
      <alignment horizontal="left" vertical="center" wrapText="1"/>
    </xf>
    <xf numFmtId="0" fontId="23" fillId="0" borderId="12" xfId="1" applyFont="1" applyBorder="1" applyAlignment="1">
      <alignment horizontal="left" vertical="center" wrapText="1"/>
    </xf>
    <xf numFmtId="0" fontId="11" fillId="3" borderId="0" xfId="1" applyFont="1" applyFill="1" applyAlignment="1">
      <alignment horizontal="center"/>
    </xf>
    <xf numFmtId="164" fontId="12" fillId="3" borderId="0" xfId="1" applyNumberFormat="1" applyFont="1" applyFill="1"/>
    <xf numFmtId="0" fontId="0" fillId="0" borderId="0" xfId="0"/>
    <xf numFmtId="164" fontId="1" fillId="3" borderId="0" xfId="1" applyNumberFormat="1" applyFill="1" applyAlignment="1">
      <alignment horizontal="center"/>
    </xf>
    <xf numFmtId="0" fontId="3" fillId="0" borderId="0" xfId="0" applyFont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3" fillId="2" borderId="0" xfId="0" applyFont="1" applyFill="1" applyBorder="1" applyAlignment="1">
      <alignment horizontal="left" vertical="center" wrapText="1"/>
    </xf>
  </cellXfs>
  <cellStyles count="6">
    <cellStyle name="Normální" xfId="0" builtinId="0"/>
    <cellStyle name="Normální 2" xfId="1"/>
    <cellStyle name="normální 2 2" xfId="2"/>
    <cellStyle name="Normální 3" xfId="5"/>
    <cellStyle name="procent 2" xfId="3"/>
    <cellStyle name="Procenta 2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</xdr:row>
      <xdr:rowOff>12700</xdr:rowOff>
    </xdr:from>
    <xdr:to>
      <xdr:col>3</xdr:col>
      <xdr:colOff>617220</xdr:colOff>
      <xdr:row>6</xdr:row>
      <xdr:rowOff>137160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C8F35C7-135D-674F-BCCF-46CECCAD6A4F}"/>
            </a:ext>
          </a:extLst>
        </xdr:cNvPr>
        <xdr:cNvSpPr txBox="1">
          <a:spLocks noChangeArrowheads="1"/>
        </xdr:cNvSpPr>
      </xdr:nvSpPr>
      <xdr:spPr bwMode="auto">
        <a:xfrm>
          <a:off x="914400" y="1079500"/>
          <a:ext cx="2179320" cy="8864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 pitchFamily="2" charset="0"/>
              <a:cs typeface="Calibri" pitchFamily="2" charset="0"/>
            </a:rPr>
            <a:t>STAREZ – SPORT, a.s.</a:t>
          </a: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 pitchFamily="2" charset="0"/>
              <a:cs typeface="Calibri" pitchFamily="2" charset="0"/>
            </a:rPr>
            <a:t>Křídlovická 911/34, 603 00 Brno</a:t>
          </a: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 pitchFamily="2" charset="0"/>
              <a:cs typeface="Calibri" pitchFamily="2" charset="0"/>
            </a:rPr>
            <a:t>https://www.starez.cz</a:t>
          </a: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Calibri" pitchFamily="2" charset="0"/>
            <a:cs typeface="Calibri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10" zoomScale="125" workbookViewId="0">
      <selection activeCell="B20" sqref="B20"/>
    </sheetView>
  </sheetViews>
  <sheetFormatPr defaultColWidth="11.42578125" defaultRowHeight="15"/>
  <cols>
    <col min="8" max="8" width="16.85546875" customWidth="1"/>
  </cols>
  <sheetData>
    <row r="1" spans="1:9" ht="36.950000000000003" customHeight="1">
      <c r="A1" s="181" t="s">
        <v>1</v>
      </c>
      <c r="B1" s="182"/>
      <c r="C1" s="182"/>
      <c r="D1" s="182"/>
      <c r="E1" s="182"/>
      <c r="F1" s="182"/>
      <c r="G1" s="182"/>
      <c r="H1" s="182"/>
      <c r="I1" s="183"/>
    </row>
    <row r="2" spans="1:9" ht="47.1" customHeight="1">
      <c r="A2" s="70" t="s">
        <v>21</v>
      </c>
      <c r="B2" s="121"/>
      <c r="C2" s="184" t="s">
        <v>39</v>
      </c>
      <c r="D2" s="185"/>
      <c r="E2" s="185"/>
      <c r="F2" s="185"/>
      <c r="G2" s="185"/>
      <c r="H2" s="185"/>
      <c r="I2" s="186"/>
    </row>
    <row r="3" spans="1:9">
      <c r="A3" s="71" t="s">
        <v>22</v>
      </c>
      <c r="B3" s="72"/>
      <c r="C3" s="122"/>
      <c r="D3" s="123"/>
      <c r="E3" s="123"/>
      <c r="F3" s="123"/>
      <c r="G3" s="124" t="s">
        <v>23</v>
      </c>
      <c r="H3" s="133" t="s">
        <v>36</v>
      </c>
      <c r="I3" s="73"/>
    </row>
    <row r="4" spans="1:9">
      <c r="A4" s="74"/>
      <c r="B4" s="123"/>
      <c r="C4" s="122"/>
      <c r="D4" s="123"/>
      <c r="E4" s="123"/>
      <c r="F4" s="123"/>
      <c r="G4" s="124" t="s">
        <v>24</v>
      </c>
      <c r="H4" s="133" t="s">
        <v>37</v>
      </c>
      <c r="I4" s="73"/>
    </row>
    <row r="5" spans="1:9">
      <c r="A5" s="74"/>
      <c r="B5" s="123"/>
      <c r="C5" s="122"/>
      <c r="D5" s="123"/>
      <c r="E5" s="123"/>
      <c r="F5" s="123"/>
      <c r="G5" s="124"/>
      <c r="H5" s="122"/>
      <c r="I5" s="73"/>
    </row>
    <row r="6" spans="1:9">
      <c r="A6" s="74"/>
      <c r="B6" s="123"/>
      <c r="C6" s="122"/>
      <c r="D6" s="123"/>
      <c r="E6" s="123"/>
      <c r="F6" s="123"/>
      <c r="G6" s="124"/>
      <c r="H6" s="122"/>
      <c r="I6" s="73"/>
    </row>
    <row r="7" spans="1:9">
      <c r="A7" s="74"/>
      <c r="B7" s="123"/>
      <c r="C7" s="122"/>
      <c r="D7" s="123"/>
      <c r="E7" s="123"/>
      <c r="F7" s="123"/>
      <c r="G7" s="124"/>
      <c r="H7" s="122"/>
      <c r="I7" s="73"/>
    </row>
    <row r="8" spans="1:9">
      <c r="A8" s="75"/>
      <c r="B8" s="76"/>
      <c r="C8" s="77"/>
      <c r="D8" s="78"/>
      <c r="E8" s="78"/>
      <c r="F8" s="78"/>
      <c r="G8" s="79"/>
      <c r="H8" s="78"/>
      <c r="I8" s="80"/>
    </row>
    <row r="9" spans="1:9">
      <c r="A9" s="71" t="s">
        <v>25</v>
      </c>
      <c r="B9" s="134"/>
      <c r="C9" s="135"/>
      <c r="D9" s="135"/>
      <c r="E9" s="135"/>
      <c r="F9" s="135"/>
      <c r="G9" s="124" t="s">
        <v>23</v>
      </c>
      <c r="H9" s="138"/>
      <c r="I9" s="73"/>
    </row>
    <row r="10" spans="1:9">
      <c r="A10" s="74"/>
      <c r="B10" s="136"/>
      <c r="C10" s="137"/>
      <c r="D10" s="137"/>
      <c r="E10" s="137"/>
      <c r="F10" s="137"/>
      <c r="G10" s="124" t="s">
        <v>24</v>
      </c>
      <c r="H10" s="138"/>
      <c r="I10" s="73"/>
    </row>
    <row r="11" spans="1:9" ht="15.95" customHeight="1">
      <c r="A11" s="74"/>
      <c r="B11" s="136"/>
      <c r="C11" s="138"/>
      <c r="D11" s="139"/>
      <c r="E11" s="138"/>
      <c r="F11" s="138"/>
      <c r="G11" s="124"/>
      <c r="H11" s="125"/>
      <c r="I11" s="73"/>
    </row>
    <row r="12" spans="1:9">
      <c r="A12" s="74"/>
      <c r="B12" s="136"/>
      <c r="C12" s="138"/>
      <c r="D12" s="138"/>
      <c r="E12" s="138"/>
      <c r="F12" s="138"/>
      <c r="G12" s="124"/>
      <c r="H12" s="125"/>
      <c r="I12" s="73"/>
    </row>
    <row r="13" spans="1:9">
      <c r="A13" s="74"/>
      <c r="B13" s="136"/>
      <c r="C13" s="138"/>
      <c r="D13" s="138"/>
      <c r="E13" s="138"/>
      <c r="F13" s="138"/>
      <c r="G13" s="124"/>
      <c r="H13" s="125"/>
      <c r="I13" s="73"/>
    </row>
    <row r="14" spans="1:9">
      <c r="A14" s="74"/>
      <c r="B14" s="123"/>
      <c r="C14" s="125"/>
      <c r="D14" s="125"/>
      <c r="E14" s="125"/>
      <c r="F14" s="125"/>
      <c r="G14" s="124"/>
      <c r="H14" s="125"/>
      <c r="I14" s="73"/>
    </row>
    <row r="15" spans="1:9">
      <c r="A15" s="75"/>
      <c r="B15" s="81"/>
      <c r="C15" s="187"/>
      <c r="D15" s="187"/>
      <c r="E15" s="187"/>
      <c r="F15" s="187"/>
      <c r="G15" s="82"/>
      <c r="H15" s="78"/>
      <c r="I15" s="80"/>
    </row>
    <row r="16" spans="1:9">
      <c r="A16" s="83" t="s">
        <v>26</v>
      </c>
      <c r="B16" s="84"/>
      <c r="C16" s="85"/>
      <c r="D16" s="86"/>
      <c r="E16" s="86"/>
      <c r="F16" s="86"/>
      <c r="G16" s="87"/>
      <c r="H16" s="86"/>
      <c r="I16" s="88"/>
    </row>
    <row r="17" spans="1:9">
      <c r="A17" s="89"/>
      <c r="B17" s="126"/>
      <c r="C17" s="127"/>
      <c r="D17" s="123"/>
      <c r="E17" s="123"/>
      <c r="F17" s="123"/>
      <c r="G17" s="124"/>
      <c r="H17" s="123"/>
      <c r="I17" s="73"/>
    </row>
    <row r="18" spans="1:9">
      <c r="A18" s="90" t="s">
        <v>27</v>
      </c>
      <c r="B18" s="91"/>
      <c r="C18" s="92"/>
      <c r="D18" s="177"/>
      <c r="E18" s="177"/>
      <c r="F18" s="178"/>
      <c r="G18" s="178"/>
      <c r="H18" s="179" t="s">
        <v>28</v>
      </c>
      <c r="I18" s="180"/>
    </row>
    <row r="19" spans="1:9">
      <c r="A19" s="174" t="s">
        <v>51</v>
      </c>
      <c r="B19" s="175"/>
      <c r="C19" s="175"/>
      <c r="D19" s="175"/>
      <c r="E19" s="176"/>
      <c r="F19" s="171"/>
      <c r="G19" s="172"/>
      <c r="H19" s="171">
        <f>'Položkový rozpočet'!I6</f>
        <v>0</v>
      </c>
      <c r="I19" s="173"/>
    </row>
    <row r="20" spans="1:9">
      <c r="A20" s="93"/>
      <c r="B20" s="94"/>
      <c r="C20" s="95"/>
      <c r="D20" s="171"/>
      <c r="E20" s="172"/>
      <c r="F20" s="171"/>
      <c r="G20" s="172"/>
      <c r="H20" s="171"/>
      <c r="I20" s="173"/>
    </row>
    <row r="21" spans="1:9">
      <c r="A21" s="96" t="s">
        <v>28</v>
      </c>
      <c r="B21" s="97"/>
      <c r="C21" s="98"/>
      <c r="D21" s="162"/>
      <c r="E21" s="163"/>
      <c r="F21" s="162"/>
      <c r="G21" s="163"/>
      <c r="H21" s="162">
        <f>SUM(H19:I20)</f>
        <v>0</v>
      </c>
      <c r="I21" s="164"/>
    </row>
    <row r="22" spans="1:9">
      <c r="A22" s="96"/>
      <c r="B22" s="97"/>
      <c r="C22" s="98"/>
      <c r="D22" s="99"/>
      <c r="E22" s="99"/>
      <c r="F22" s="99"/>
      <c r="G22" s="99"/>
      <c r="H22" s="99"/>
      <c r="I22" s="100"/>
    </row>
    <row r="23" spans="1:9">
      <c r="A23" s="101" t="s">
        <v>29</v>
      </c>
      <c r="B23" s="94"/>
      <c r="C23" s="95"/>
      <c r="D23" s="165"/>
      <c r="E23" s="165"/>
      <c r="F23" s="165"/>
      <c r="G23" s="165"/>
      <c r="H23" s="165"/>
      <c r="I23" s="166"/>
    </row>
    <row r="24" spans="1:9">
      <c r="A24" s="102" t="s">
        <v>30</v>
      </c>
      <c r="B24" s="94"/>
      <c r="C24" s="95"/>
      <c r="D24" s="103">
        <v>21</v>
      </c>
      <c r="E24" s="104" t="s">
        <v>31</v>
      </c>
      <c r="F24" s="167">
        <f>H21</f>
        <v>0</v>
      </c>
      <c r="G24" s="168"/>
      <c r="H24" s="168"/>
      <c r="I24" s="105" t="s">
        <v>32</v>
      </c>
    </row>
    <row r="25" spans="1:9">
      <c r="A25" s="106" t="s">
        <v>33</v>
      </c>
      <c r="B25" s="107"/>
      <c r="C25" s="92"/>
      <c r="D25" s="108">
        <v>21</v>
      </c>
      <c r="E25" s="109" t="s">
        <v>31</v>
      </c>
      <c r="F25" s="169">
        <f>H21*0.21</f>
        <v>0</v>
      </c>
      <c r="G25" s="170"/>
      <c r="H25" s="170"/>
      <c r="I25" s="110" t="s">
        <v>32</v>
      </c>
    </row>
    <row r="26" spans="1:9">
      <c r="A26" s="71"/>
      <c r="B26" s="128"/>
      <c r="C26" s="72"/>
      <c r="D26" s="129"/>
      <c r="E26" s="130"/>
      <c r="F26" s="131"/>
      <c r="G26" s="131"/>
      <c r="H26" s="131"/>
      <c r="I26" s="111"/>
    </row>
    <row r="27" spans="1:9" ht="15.75" thickBot="1">
      <c r="A27" s="71"/>
      <c r="B27" s="128"/>
      <c r="C27" s="72"/>
      <c r="D27" s="129"/>
      <c r="E27" s="130"/>
      <c r="F27" s="131"/>
      <c r="G27" s="131"/>
      <c r="H27" s="131"/>
      <c r="I27" s="111"/>
    </row>
    <row r="28" spans="1:9" ht="15.75" thickBot="1">
      <c r="A28" s="112" t="s">
        <v>34</v>
      </c>
      <c r="B28" s="113"/>
      <c r="C28" s="113"/>
      <c r="D28" s="114"/>
      <c r="E28" s="115"/>
      <c r="F28" s="161">
        <f>H21</f>
        <v>0</v>
      </c>
      <c r="G28" s="161"/>
      <c r="H28" s="161"/>
      <c r="I28" s="116" t="s">
        <v>32</v>
      </c>
    </row>
    <row r="29" spans="1:9" ht="15.75" thickBot="1">
      <c r="A29" s="112" t="s">
        <v>35</v>
      </c>
      <c r="B29" s="117"/>
      <c r="C29" s="117"/>
      <c r="D29" s="117"/>
      <c r="E29" s="117"/>
      <c r="F29" s="161">
        <f>SUM(F24:H25)</f>
        <v>0</v>
      </c>
      <c r="G29" s="161"/>
      <c r="H29" s="161"/>
      <c r="I29" s="118" t="s">
        <v>32</v>
      </c>
    </row>
    <row r="30" spans="1:9">
      <c r="A30" s="119"/>
      <c r="B30" s="72"/>
      <c r="C30" s="72"/>
      <c r="D30" s="72"/>
      <c r="E30" s="72"/>
      <c r="F30" s="72"/>
      <c r="G30" s="72"/>
      <c r="H30" s="72"/>
      <c r="I30" s="120"/>
    </row>
    <row r="31" spans="1:9">
      <c r="A31" s="119"/>
      <c r="B31" s="72"/>
      <c r="C31" s="72"/>
      <c r="D31" s="72"/>
      <c r="E31" s="72"/>
      <c r="F31" s="72"/>
      <c r="G31" s="72"/>
      <c r="H31" s="72"/>
      <c r="I31" s="120"/>
    </row>
  </sheetData>
  <mergeCells count="20">
    <mergeCell ref="D18:E18"/>
    <mergeCell ref="F18:G18"/>
    <mergeCell ref="H18:I18"/>
    <mergeCell ref="A1:I1"/>
    <mergeCell ref="C2:I2"/>
    <mergeCell ref="C15:F15"/>
    <mergeCell ref="F19:G19"/>
    <mergeCell ref="H19:I19"/>
    <mergeCell ref="D20:E20"/>
    <mergeCell ref="F20:G20"/>
    <mergeCell ref="H20:I20"/>
    <mergeCell ref="A19:E19"/>
    <mergeCell ref="F28:H28"/>
    <mergeCell ref="F29:H29"/>
    <mergeCell ref="D21:E21"/>
    <mergeCell ref="F21:G21"/>
    <mergeCell ref="H21:I21"/>
    <mergeCell ref="D23:I23"/>
    <mergeCell ref="F24:H24"/>
    <mergeCell ref="F25:H25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Y55"/>
  <sheetViews>
    <sheetView tabSelected="1" topLeftCell="B2" zoomScale="125" workbookViewId="0">
      <selection activeCell="I53" sqref="I53"/>
    </sheetView>
  </sheetViews>
  <sheetFormatPr defaultColWidth="10.85546875" defaultRowHeight="12.75" outlineLevelRow="3"/>
  <cols>
    <col min="1" max="1" width="1.28515625" style="13" customWidth="1"/>
    <col min="2" max="2" width="4.7109375" style="13" customWidth="1"/>
    <col min="3" max="4" width="4.42578125" style="13" customWidth="1"/>
    <col min="5" max="5" width="64.85546875" style="13" bestFit="1" customWidth="1"/>
    <col min="6" max="6" width="9.140625" style="13" customWidth="1"/>
    <col min="7" max="7" width="6.42578125" style="69" customWidth="1"/>
    <col min="8" max="8" width="10.140625" style="13" bestFit="1" customWidth="1"/>
    <col min="9" max="9" width="13" style="13" customWidth="1"/>
    <col min="10" max="10" width="1.28515625" style="13" customWidth="1"/>
    <col min="11" max="220" width="9.140625" style="13" customWidth="1"/>
    <col min="221" max="16384" width="10.85546875" style="13"/>
  </cols>
  <sheetData>
    <row r="1" spans="1:233" s="11" customFormat="1" hidden="1">
      <c r="A1" s="11" t="s">
        <v>2</v>
      </c>
      <c r="B1" s="12" t="s">
        <v>3</v>
      </c>
      <c r="C1" s="12" t="s">
        <v>4</v>
      </c>
      <c r="D1" s="12" t="s">
        <v>5</v>
      </c>
      <c r="E1" s="12" t="s">
        <v>6</v>
      </c>
      <c r="F1" s="12" t="s">
        <v>7</v>
      </c>
      <c r="G1" s="12" t="s">
        <v>0</v>
      </c>
      <c r="H1" s="12" t="s">
        <v>8</v>
      </c>
      <c r="I1" s="12" t="s">
        <v>9</v>
      </c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</row>
    <row r="2" spans="1:233" ht="20.25">
      <c r="A2" s="14"/>
      <c r="B2" s="15"/>
      <c r="C2" s="15"/>
      <c r="D2" s="15"/>
      <c r="E2" s="191" t="s">
        <v>1</v>
      </c>
      <c r="F2" s="191"/>
      <c r="G2" s="191"/>
      <c r="H2" s="191"/>
      <c r="I2" s="191"/>
      <c r="J2" s="15"/>
    </row>
    <row r="3" spans="1:233" ht="15">
      <c r="A3" s="15"/>
      <c r="B3" s="16" t="s">
        <v>10</v>
      </c>
      <c r="C3" s="17"/>
      <c r="D3" s="18"/>
      <c r="E3" s="192" t="s">
        <v>82</v>
      </c>
      <c r="F3" s="193"/>
      <c r="G3" s="193"/>
      <c r="H3" s="193"/>
      <c r="I3" s="193"/>
      <c r="J3" s="17"/>
    </row>
    <row r="4" spans="1:233" ht="13.5">
      <c r="A4" s="15" t="s">
        <v>20</v>
      </c>
      <c r="B4" s="15"/>
      <c r="C4" s="15"/>
      <c r="D4" s="19"/>
      <c r="E4" s="20"/>
      <c r="F4" s="194"/>
      <c r="G4" s="194"/>
      <c r="H4" s="17"/>
      <c r="I4" s="21"/>
      <c r="J4" s="15"/>
    </row>
    <row r="5" spans="1:233" s="25" customFormat="1" ht="22.5">
      <c r="A5" s="22"/>
      <c r="B5" s="23" t="s">
        <v>3</v>
      </c>
      <c r="C5" s="23" t="s">
        <v>4</v>
      </c>
      <c r="D5" s="23" t="s">
        <v>11</v>
      </c>
      <c r="E5" s="23" t="s">
        <v>12</v>
      </c>
      <c r="F5" s="23" t="s">
        <v>13</v>
      </c>
      <c r="G5" s="23" t="s">
        <v>0</v>
      </c>
      <c r="H5" s="23" t="s">
        <v>14</v>
      </c>
      <c r="I5" s="24" t="s">
        <v>15</v>
      </c>
      <c r="J5" s="22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</row>
    <row r="6" spans="1:233" ht="13.5">
      <c r="A6" s="15"/>
      <c r="B6" s="26"/>
      <c r="C6" s="26"/>
      <c r="D6" s="27"/>
      <c r="E6" s="28" t="s">
        <v>82</v>
      </c>
      <c r="F6" s="27"/>
      <c r="G6" s="27"/>
      <c r="H6" s="29"/>
      <c r="I6" s="160">
        <f>I8</f>
        <v>0</v>
      </c>
      <c r="J6" s="15"/>
    </row>
    <row r="7" spans="1:233">
      <c r="A7" s="15"/>
      <c r="B7" s="15"/>
      <c r="C7" s="15"/>
      <c r="D7" s="15"/>
      <c r="E7" s="15"/>
      <c r="F7" s="15"/>
      <c r="G7" s="30"/>
      <c r="H7" s="15"/>
      <c r="I7" s="15"/>
      <c r="J7" s="15"/>
    </row>
    <row r="8" spans="1:233" ht="15">
      <c r="A8" s="15"/>
      <c r="B8" s="31" t="s">
        <v>16</v>
      </c>
      <c r="C8" s="32"/>
      <c r="D8" s="32"/>
      <c r="E8" s="159" t="s">
        <v>52</v>
      </c>
      <c r="F8" s="33"/>
      <c r="G8" s="34"/>
      <c r="H8" s="33"/>
      <c r="I8" s="35">
        <f>I11+I18+I27+I34+I44+I51</f>
        <v>0</v>
      </c>
      <c r="J8" s="36"/>
    </row>
    <row r="9" spans="1:233" outlineLevel="2">
      <c r="A9" s="15"/>
      <c r="B9" s="37"/>
      <c r="C9" s="38"/>
      <c r="D9" s="39" t="s">
        <v>17</v>
      </c>
      <c r="E9" s="40"/>
      <c r="F9" s="41"/>
      <c r="G9" s="42"/>
      <c r="H9" s="41"/>
      <c r="I9" s="43"/>
      <c r="J9" s="36"/>
    </row>
    <row r="10" spans="1:233" outlineLevel="2">
      <c r="A10" s="15"/>
      <c r="B10" s="37"/>
      <c r="C10" s="38"/>
      <c r="D10" s="39"/>
      <c r="E10" s="40"/>
      <c r="F10" s="41"/>
      <c r="G10" s="42"/>
      <c r="H10" s="41"/>
      <c r="I10" s="43"/>
      <c r="J10" s="36"/>
    </row>
    <row r="11" spans="1:233" outlineLevel="2">
      <c r="A11" s="15"/>
      <c r="B11" s="37"/>
      <c r="C11" s="45" t="s">
        <v>67</v>
      </c>
      <c r="D11" s="46"/>
      <c r="E11" s="47" t="s">
        <v>68</v>
      </c>
      <c r="F11" s="46"/>
      <c r="G11" s="48"/>
      <c r="H11" s="46"/>
      <c r="I11" s="49">
        <f>I16</f>
        <v>0</v>
      </c>
      <c r="J11" s="36"/>
    </row>
    <row r="12" spans="1:233" outlineLevel="2">
      <c r="A12" s="15"/>
      <c r="B12" s="37"/>
      <c r="C12" s="36"/>
      <c r="D12" s="50">
        <v>1</v>
      </c>
      <c r="E12" s="51" t="s">
        <v>69</v>
      </c>
      <c r="F12" s="52">
        <v>1</v>
      </c>
      <c r="G12" s="53" t="s">
        <v>18</v>
      </c>
      <c r="H12" s="140">
        <v>0</v>
      </c>
      <c r="I12" s="54">
        <f t="shared" ref="I12" si="0">F12*H12</f>
        <v>0</v>
      </c>
      <c r="J12" s="36"/>
    </row>
    <row r="13" spans="1:233" outlineLevel="2">
      <c r="A13" s="15"/>
      <c r="B13" s="37"/>
      <c r="C13" s="36"/>
      <c r="D13" s="50">
        <v>2</v>
      </c>
      <c r="E13" s="51" t="s">
        <v>70</v>
      </c>
      <c r="F13" s="52">
        <v>1</v>
      </c>
      <c r="G13" s="53" t="s">
        <v>18</v>
      </c>
      <c r="H13" s="140">
        <v>0</v>
      </c>
      <c r="I13" s="54">
        <f>H13*F13</f>
        <v>0</v>
      </c>
      <c r="J13" s="36"/>
    </row>
    <row r="14" spans="1:233" outlineLevel="2">
      <c r="A14" s="15"/>
      <c r="B14" s="37"/>
      <c r="C14" s="36"/>
      <c r="D14" s="50">
        <v>3</v>
      </c>
      <c r="E14" s="51" t="s">
        <v>75</v>
      </c>
      <c r="F14" s="52">
        <v>1</v>
      </c>
      <c r="G14" s="53" t="s">
        <v>18</v>
      </c>
      <c r="H14" s="140">
        <v>0</v>
      </c>
      <c r="I14" s="54">
        <f>H14*F14</f>
        <v>0</v>
      </c>
      <c r="J14" s="36"/>
    </row>
    <row r="15" spans="1:233" outlineLevel="2">
      <c r="A15" s="15"/>
      <c r="B15" s="37"/>
      <c r="C15" s="36"/>
      <c r="D15" s="50">
        <v>4</v>
      </c>
      <c r="E15" s="51" t="s">
        <v>71</v>
      </c>
      <c r="F15" s="52">
        <v>1</v>
      </c>
      <c r="G15" s="53" t="s">
        <v>18</v>
      </c>
      <c r="H15" s="140">
        <v>0</v>
      </c>
      <c r="I15" s="54">
        <f>H15*F15</f>
        <v>0</v>
      </c>
      <c r="J15" s="36"/>
    </row>
    <row r="16" spans="1:233" outlineLevel="2">
      <c r="A16" s="15"/>
      <c r="B16" s="37"/>
      <c r="C16" s="36"/>
      <c r="D16" s="60"/>
      <c r="E16" s="188" t="s">
        <v>19</v>
      </c>
      <c r="F16" s="189"/>
      <c r="G16" s="189"/>
      <c r="H16" s="190"/>
      <c r="I16" s="141">
        <f>SUM(I12:I15)</f>
        <v>0</v>
      </c>
      <c r="J16" s="36"/>
    </row>
    <row r="17" spans="1:10" outlineLevel="2">
      <c r="A17" s="15"/>
      <c r="B17" s="37"/>
      <c r="C17" s="153"/>
      <c r="D17" s="154"/>
      <c r="E17" s="155"/>
      <c r="F17" s="156"/>
      <c r="G17" s="157"/>
      <c r="H17" s="156"/>
      <c r="I17" s="158"/>
      <c r="J17" s="36"/>
    </row>
    <row r="18" spans="1:10" outlineLevel="1">
      <c r="A18" s="15"/>
      <c r="B18" s="44"/>
      <c r="C18" s="45">
        <v>1</v>
      </c>
      <c r="D18" s="46"/>
      <c r="E18" s="47" t="s">
        <v>40</v>
      </c>
      <c r="F18" s="46"/>
      <c r="G18" s="48"/>
      <c r="H18" s="46"/>
      <c r="I18" s="49">
        <f>I25</f>
        <v>0</v>
      </c>
      <c r="J18" s="36"/>
    </row>
    <row r="19" spans="1:10" outlineLevel="2">
      <c r="A19" s="15"/>
      <c r="B19" s="36"/>
      <c r="C19" s="36"/>
      <c r="D19" s="50">
        <v>5</v>
      </c>
      <c r="E19" s="51" t="s">
        <v>83</v>
      </c>
      <c r="F19" s="52">
        <v>1</v>
      </c>
      <c r="G19" s="53" t="s">
        <v>18</v>
      </c>
      <c r="H19" s="140">
        <v>0</v>
      </c>
      <c r="I19" s="54">
        <f t="shared" ref="I19" si="1">F19*H19</f>
        <v>0</v>
      </c>
      <c r="J19" s="55"/>
    </row>
    <row r="20" spans="1:10" ht="25.5" outlineLevel="2">
      <c r="A20" s="15"/>
      <c r="B20" s="36"/>
      <c r="C20" s="36"/>
      <c r="D20" s="50">
        <v>6</v>
      </c>
      <c r="E20" s="51" t="s">
        <v>91</v>
      </c>
      <c r="F20" s="52">
        <v>1</v>
      </c>
      <c r="G20" s="53" t="s">
        <v>18</v>
      </c>
      <c r="H20" s="140">
        <v>0</v>
      </c>
      <c r="I20" s="54">
        <f t="shared" ref="I20" si="2">F20*H20</f>
        <v>0</v>
      </c>
      <c r="J20" s="55"/>
    </row>
    <row r="21" spans="1:10" outlineLevel="2">
      <c r="A21" s="15"/>
      <c r="B21" s="36"/>
      <c r="C21" s="36"/>
      <c r="D21" s="50">
        <v>7</v>
      </c>
      <c r="E21" s="51" t="s">
        <v>72</v>
      </c>
      <c r="F21" s="52">
        <v>1</v>
      </c>
      <c r="G21" s="53" t="s">
        <v>18</v>
      </c>
      <c r="H21" s="140">
        <v>0</v>
      </c>
      <c r="I21" s="54">
        <f>H21*F21</f>
        <v>0</v>
      </c>
      <c r="J21" s="55"/>
    </row>
    <row r="22" spans="1:10" outlineLevel="2">
      <c r="A22" s="15"/>
      <c r="B22" s="36"/>
      <c r="C22" s="36"/>
      <c r="D22" s="50">
        <v>8</v>
      </c>
      <c r="E22" s="51" t="s">
        <v>74</v>
      </c>
      <c r="F22" s="52">
        <v>1</v>
      </c>
      <c r="G22" s="53" t="s">
        <v>18</v>
      </c>
      <c r="H22" s="140">
        <v>0</v>
      </c>
      <c r="I22" s="54">
        <f>H22*F22</f>
        <v>0</v>
      </c>
      <c r="J22" s="55"/>
    </row>
    <row r="23" spans="1:10" outlineLevel="2">
      <c r="A23" s="15"/>
      <c r="B23" s="36"/>
      <c r="C23" s="36"/>
      <c r="D23" s="50">
        <v>9</v>
      </c>
      <c r="E23" s="51" t="s">
        <v>73</v>
      </c>
      <c r="F23" s="52">
        <v>1</v>
      </c>
      <c r="G23" s="53" t="s">
        <v>18</v>
      </c>
      <c r="H23" s="140">
        <v>0</v>
      </c>
      <c r="I23" s="54">
        <f>H23*F23</f>
        <v>0</v>
      </c>
      <c r="J23" s="55"/>
    </row>
    <row r="24" spans="1:10" outlineLevel="2">
      <c r="A24" s="15"/>
      <c r="B24" s="36"/>
      <c r="C24" s="36"/>
      <c r="D24" s="50">
        <v>10</v>
      </c>
      <c r="E24" s="51" t="s">
        <v>77</v>
      </c>
      <c r="F24" s="52">
        <v>1</v>
      </c>
      <c r="G24" s="53" t="s">
        <v>18</v>
      </c>
      <c r="H24" s="140">
        <v>0</v>
      </c>
      <c r="I24" s="54">
        <f>H24*F24</f>
        <v>0</v>
      </c>
      <c r="J24" s="55"/>
    </row>
    <row r="25" spans="1:10" outlineLevel="2">
      <c r="A25" s="15"/>
      <c r="B25" s="36"/>
      <c r="C25" s="36"/>
      <c r="D25" s="60"/>
      <c r="E25" s="188" t="s">
        <v>19</v>
      </c>
      <c r="F25" s="189"/>
      <c r="G25" s="189"/>
      <c r="H25" s="190"/>
      <c r="I25" s="141">
        <f>SUM(I19:I24)</f>
        <v>0</v>
      </c>
      <c r="J25" s="55"/>
    </row>
    <row r="26" spans="1:10" s="11" customFormat="1" ht="11.25" outlineLevel="3">
      <c r="A26" s="61"/>
      <c r="B26" s="62"/>
      <c r="C26" s="62"/>
      <c r="D26" s="62"/>
      <c r="E26" s="62">
        <f>F8</f>
        <v>0</v>
      </c>
      <c r="F26" s="63">
        <v>1000</v>
      </c>
      <c r="G26" s="64"/>
      <c r="H26" s="62"/>
      <c r="I26" s="62"/>
      <c r="J26" s="62"/>
    </row>
    <row r="27" spans="1:10" outlineLevel="1">
      <c r="A27" s="15"/>
      <c r="B27" s="44"/>
      <c r="C27" s="45">
        <v>2</v>
      </c>
      <c r="D27" s="46"/>
      <c r="E27" s="47" t="s">
        <v>41</v>
      </c>
      <c r="F27" s="46"/>
      <c r="G27" s="48"/>
      <c r="H27" s="46"/>
      <c r="I27" s="49">
        <f>I32</f>
        <v>0</v>
      </c>
      <c r="J27" s="36"/>
    </row>
    <row r="28" spans="1:10" outlineLevel="2">
      <c r="A28" s="15"/>
      <c r="B28" s="36"/>
      <c r="C28" s="36"/>
      <c r="D28" s="50">
        <v>11</v>
      </c>
      <c r="E28" s="51" t="s">
        <v>84</v>
      </c>
      <c r="F28" s="52">
        <v>18</v>
      </c>
      <c r="G28" s="53" t="s">
        <v>38</v>
      </c>
      <c r="H28" s="140">
        <v>0</v>
      </c>
      <c r="I28" s="54">
        <f t="shared" ref="I28" si="3">F28*H28</f>
        <v>0</v>
      </c>
      <c r="J28" s="55"/>
    </row>
    <row r="29" spans="1:10" outlineLevel="2">
      <c r="A29" s="15"/>
      <c r="B29" s="36"/>
      <c r="C29" s="36"/>
      <c r="D29" s="50">
        <v>12</v>
      </c>
      <c r="E29" s="51" t="s">
        <v>42</v>
      </c>
      <c r="F29" s="52">
        <v>1</v>
      </c>
      <c r="G29" s="145" t="s">
        <v>18</v>
      </c>
      <c r="H29" s="140">
        <v>0</v>
      </c>
      <c r="I29" s="54">
        <f>H29*F29</f>
        <v>0</v>
      </c>
      <c r="J29" s="55"/>
    </row>
    <row r="30" spans="1:10" ht="14.25" outlineLevel="2">
      <c r="A30" s="15"/>
      <c r="B30" s="36"/>
      <c r="C30" s="36"/>
      <c r="D30" s="50">
        <v>13</v>
      </c>
      <c r="E30" s="51" t="s">
        <v>50</v>
      </c>
      <c r="F30" s="143">
        <v>1</v>
      </c>
      <c r="G30" s="145" t="s">
        <v>18</v>
      </c>
      <c r="H30" s="144">
        <v>0</v>
      </c>
      <c r="I30" s="54">
        <f>H30*F30</f>
        <v>0</v>
      </c>
      <c r="J30" s="55"/>
    </row>
    <row r="31" spans="1:10" outlineLevel="2">
      <c r="A31" s="15"/>
      <c r="B31" s="36"/>
      <c r="C31" s="36"/>
      <c r="D31" s="50">
        <v>14</v>
      </c>
      <c r="E31" s="51" t="s">
        <v>43</v>
      </c>
      <c r="F31" s="52">
        <v>1</v>
      </c>
      <c r="G31" s="146" t="s">
        <v>18</v>
      </c>
      <c r="H31" s="140">
        <v>0</v>
      </c>
      <c r="I31" s="54">
        <f>H31*F31</f>
        <v>0</v>
      </c>
      <c r="J31" s="55"/>
    </row>
    <row r="32" spans="1:10" ht="15.95" customHeight="1" outlineLevel="2">
      <c r="A32" s="15"/>
      <c r="B32" s="36"/>
      <c r="C32" s="36"/>
      <c r="D32" s="60"/>
      <c r="E32" s="188" t="s">
        <v>19</v>
      </c>
      <c r="F32" s="189"/>
      <c r="G32" s="189"/>
      <c r="H32" s="190"/>
      <c r="I32" s="141">
        <f>SUM(I28:I31)</f>
        <v>0</v>
      </c>
      <c r="J32" s="55"/>
    </row>
    <row r="33" spans="1:10" s="11" customFormat="1" ht="11.25" outlineLevel="3">
      <c r="A33" s="61"/>
      <c r="B33" s="62"/>
      <c r="C33" s="62"/>
      <c r="D33" s="62"/>
      <c r="E33" s="62">
        <f>F25</f>
        <v>0</v>
      </c>
      <c r="F33" s="63">
        <v>1000</v>
      </c>
      <c r="G33" s="64"/>
      <c r="H33" s="62"/>
      <c r="I33" s="62"/>
      <c r="J33" s="62"/>
    </row>
    <row r="34" spans="1:10" outlineLevel="1">
      <c r="A34" s="15"/>
      <c r="B34" s="44"/>
      <c r="C34" s="45">
        <v>3</v>
      </c>
      <c r="D34" s="46"/>
      <c r="E34" s="47" t="s">
        <v>44</v>
      </c>
      <c r="F34" s="46"/>
      <c r="G34" s="48"/>
      <c r="H34" s="46"/>
      <c r="I34" s="49">
        <f>I43</f>
        <v>0</v>
      </c>
      <c r="J34" s="36"/>
    </row>
    <row r="35" spans="1:10" outlineLevel="2">
      <c r="A35" s="15"/>
      <c r="B35" s="37"/>
      <c r="C35" s="38"/>
      <c r="D35" s="39" t="s">
        <v>17</v>
      </c>
      <c r="E35" s="40"/>
      <c r="F35" s="41"/>
      <c r="G35" s="42"/>
      <c r="H35" s="41"/>
      <c r="I35" s="43"/>
      <c r="J35" s="36"/>
    </row>
    <row r="36" spans="1:10" outlineLevel="2">
      <c r="A36" s="15"/>
      <c r="B36" s="36"/>
      <c r="C36" s="36"/>
      <c r="D36" s="56">
        <v>15</v>
      </c>
      <c r="E36" s="57" t="s">
        <v>85</v>
      </c>
      <c r="F36" s="58">
        <v>18</v>
      </c>
      <c r="G36" s="65" t="s">
        <v>38</v>
      </c>
      <c r="H36" s="142">
        <v>0</v>
      </c>
      <c r="I36" s="59">
        <f t="shared" ref="I36:I42" si="4">F36*H36</f>
        <v>0</v>
      </c>
      <c r="J36" s="55"/>
    </row>
    <row r="37" spans="1:10" outlineLevel="2">
      <c r="A37" s="15"/>
      <c r="B37" s="36"/>
      <c r="C37" s="36"/>
      <c r="D37" s="56">
        <v>16</v>
      </c>
      <c r="E37" s="57" t="s">
        <v>49</v>
      </c>
      <c r="F37" s="58">
        <v>1</v>
      </c>
      <c r="G37" s="65" t="s">
        <v>18</v>
      </c>
      <c r="H37" s="142">
        <v>0</v>
      </c>
      <c r="I37" s="59">
        <f t="shared" si="4"/>
        <v>0</v>
      </c>
      <c r="J37" s="55"/>
    </row>
    <row r="38" spans="1:10" outlineLevel="2">
      <c r="A38" s="15"/>
      <c r="B38" s="36"/>
      <c r="C38" s="36"/>
      <c r="D38" s="56">
        <v>17</v>
      </c>
      <c r="E38" s="57" t="s">
        <v>76</v>
      </c>
      <c r="F38" s="58">
        <v>1</v>
      </c>
      <c r="G38" s="65" t="s">
        <v>18</v>
      </c>
      <c r="H38" s="142">
        <v>0</v>
      </c>
      <c r="I38" s="59">
        <f t="shared" si="4"/>
        <v>0</v>
      </c>
      <c r="J38" s="55"/>
    </row>
    <row r="39" spans="1:10" outlineLevel="2">
      <c r="A39" s="15"/>
      <c r="B39" s="36"/>
      <c r="C39" s="36"/>
      <c r="D39" s="56">
        <v>18</v>
      </c>
      <c r="E39" s="57" t="s">
        <v>86</v>
      </c>
      <c r="F39" s="58">
        <v>1</v>
      </c>
      <c r="G39" s="146" t="s">
        <v>18</v>
      </c>
      <c r="H39" s="142">
        <v>0</v>
      </c>
      <c r="I39" s="59">
        <f t="shared" si="4"/>
        <v>0</v>
      </c>
      <c r="J39" s="55"/>
    </row>
    <row r="40" spans="1:10" ht="38.25" outlineLevel="2">
      <c r="A40" s="15"/>
      <c r="B40" s="36"/>
      <c r="C40" s="36"/>
      <c r="D40" s="56">
        <v>19</v>
      </c>
      <c r="E40" s="57" t="s">
        <v>78</v>
      </c>
      <c r="F40" s="58">
        <v>1</v>
      </c>
      <c r="G40" s="65" t="s">
        <v>18</v>
      </c>
      <c r="H40" s="142">
        <v>0</v>
      </c>
      <c r="I40" s="59">
        <f t="shared" si="4"/>
        <v>0</v>
      </c>
      <c r="J40" s="55"/>
    </row>
    <row r="41" spans="1:10" ht="25.5" outlineLevel="2">
      <c r="A41" s="15"/>
      <c r="B41" s="36"/>
      <c r="C41" s="36"/>
      <c r="D41" s="56">
        <v>20</v>
      </c>
      <c r="E41" s="57" t="s">
        <v>89</v>
      </c>
      <c r="F41" s="58">
        <v>1</v>
      </c>
      <c r="G41" s="65" t="s">
        <v>18</v>
      </c>
      <c r="H41" s="142">
        <v>0</v>
      </c>
      <c r="I41" s="59">
        <f t="shared" si="4"/>
        <v>0</v>
      </c>
      <c r="J41" s="55"/>
    </row>
    <row r="42" spans="1:10" outlineLevel="2">
      <c r="A42" s="15"/>
      <c r="B42" s="36"/>
      <c r="C42" s="36"/>
      <c r="D42" s="56">
        <v>21</v>
      </c>
      <c r="E42" s="57" t="s">
        <v>90</v>
      </c>
      <c r="F42" s="58">
        <v>1</v>
      </c>
      <c r="G42" s="65" t="s">
        <v>18</v>
      </c>
      <c r="H42" s="142">
        <v>0</v>
      </c>
      <c r="I42" s="59">
        <f t="shared" si="4"/>
        <v>0</v>
      </c>
      <c r="J42" s="55"/>
    </row>
    <row r="43" spans="1:10" outlineLevel="2">
      <c r="A43" s="15"/>
      <c r="B43" s="36"/>
      <c r="C43" s="36"/>
      <c r="D43" s="67"/>
      <c r="E43" s="188" t="s">
        <v>19</v>
      </c>
      <c r="F43" s="189"/>
      <c r="G43" s="189"/>
      <c r="H43" s="190"/>
      <c r="I43" s="141">
        <f>SUM(I36:I42)</f>
        <v>0</v>
      </c>
      <c r="J43" s="55"/>
    </row>
    <row r="44" spans="1:10" outlineLevel="1">
      <c r="A44" s="15"/>
      <c r="B44" s="44"/>
      <c r="C44" s="45">
        <v>4</v>
      </c>
      <c r="D44" s="46"/>
      <c r="E44" s="47" t="s">
        <v>45</v>
      </c>
      <c r="F44" s="46"/>
      <c r="G44" s="48"/>
      <c r="H44" s="46"/>
      <c r="I44" s="49">
        <f>I49</f>
        <v>0</v>
      </c>
      <c r="J44" s="36"/>
    </row>
    <row r="45" spans="1:10" outlineLevel="2">
      <c r="A45" s="15"/>
      <c r="B45" s="37"/>
      <c r="C45" s="38"/>
      <c r="D45" s="39" t="s">
        <v>17</v>
      </c>
      <c r="E45" s="40"/>
      <c r="F45" s="41"/>
      <c r="G45" s="42"/>
      <c r="H45" s="41"/>
      <c r="I45" s="43"/>
      <c r="J45" s="36"/>
    </row>
    <row r="46" spans="1:10" outlineLevel="2">
      <c r="A46" s="15"/>
      <c r="B46" s="36"/>
      <c r="C46" s="36"/>
      <c r="D46" s="66">
        <v>22</v>
      </c>
      <c r="E46" s="68" t="s">
        <v>46</v>
      </c>
      <c r="F46" s="52">
        <v>1</v>
      </c>
      <c r="G46" s="53" t="s">
        <v>18</v>
      </c>
      <c r="H46" s="140">
        <v>0</v>
      </c>
      <c r="I46" s="54">
        <f>F46*H46</f>
        <v>0</v>
      </c>
      <c r="J46" s="55"/>
    </row>
    <row r="47" spans="1:10" outlineLevel="2">
      <c r="A47" s="15"/>
      <c r="B47" s="36"/>
      <c r="C47" s="36"/>
      <c r="D47" s="66">
        <v>23</v>
      </c>
      <c r="E47" s="68" t="s">
        <v>48</v>
      </c>
      <c r="F47" s="52">
        <v>1</v>
      </c>
      <c r="G47" s="53" t="s">
        <v>18</v>
      </c>
      <c r="H47" s="140">
        <v>0</v>
      </c>
      <c r="I47" s="54">
        <f>F47*H47</f>
        <v>0</v>
      </c>
      <c r="J47" s="55"/>
    </row>
    <row r="48" spans="1:10" outlineLevel="2">
      <c r="A48" s="15"/>
      <c r="B48" s="36"/>
      <c r="C48" s="36"/>
      <c r="D48" s="66">
        <v>24</v>
      </c>
      <c r="E48" s="68" t="s">
        <v>47</v>
      </c>
      <c r="F48" s="52">
        <v>1</v>
      </c>
      <c r="G48" s="53" t="s">
        <v>18</v>
      </c>
      <c r="H48" s="140">
        <v>0</v>
      </c>
      <c r="I48" s="54">
        <f>F48*H48</f>
        <v>0</v>
      </c>
      <c r="J48" s="55"/>
    </row>
    <row r="49" spans="3:9">
      <c r="C49" s="62"/>
      <c r="D49" s="67"/>
      <c r="E49" s="188" t="s">
        <v>19</v>
      </c>
      <c r="F49" s="189"/>
      <c r="G49" s="189"/>
      <c r="H49" s="190"/>
      <c r="I49" s="141">
        <f>SUM(I46:I48)</f>
        <v>0</v>
      </c>
    </row>
    <row r="51" spans="3:9">
      <c r="C51" s="45">
        <v>5</v>
      </c>
      <c r="D51" s="46"/>
      <c r="E51" s="47" t="s">
        <v>66</v>
      </c>
      <c r="F51" s="46"/>
      <c r="G51" s="48"/>
      <c r="H51" s="46"/>
      <c r="I51" s="49">
        <f>I55</f>
        <v>0</v>
      </c>
    </row>
    <row r="52" spans="3:9">
      <c r="C52" s="38"/>
      <c r="D52" s="39" t="s">
        <v>17</v>
      </c>
      <c r="E52" s="40"/>
      <c r="F52" s="41"/>
      <c r="G52" s="42"/>
      <c r="H52" s="41"/>
      <c r="I52" s="43"/>
    </row>
    <row r="53" spans="3:9" ht="25.5">
      <c r="C53" s="36"/>
      <c r="D53" s="66">
        <v>25</v>
      </c>
      <c r="E53" s="68" t="s">
        <v>88</v>
      </c>
      <c r="F53" s="52">
        <v>1</v>
      </c>
      <c r="G53" s="53" t="s">
        <v>18</v>
      </c>
      <c r="H53" s="140">
        <v>0</v>
      </c>
      <c r="I53" s="54">
        <f>F53*H53</f>
        <v>0</v>
      </c>
    </row>
    <row r="54" spans="3:9" ht="38.25">
      <c r="C54" s="36"/>
      <c r="D54" s="66">
        <v>26</v>
      </c>
      <c r="E54" s="68" t="s">
        <v>87</v>
      </c>
      <c r="F54" s="52">
        <v>1</v>
      </c>
      <c r="G54" s="53" t="s">
        <v>18</v>
      </c>
      <c r="H54" s="140">
        <v>0</v>
      </c>
      <c r="I54" s="54">
        <f>F54*H54</f>
        <v>0</v>
      </c>
    </row>
    <row r="55" spans="3:9">
      <c r="C55" s="62"/>
      <c r="D55" s="67"/>
      <c r="E55" s="188" t="s">
        <v>19</v>
      </c>
      <c r="F55" s="189"/>
      <c r="G55" s="189"/>
      <c r="H55" s="190"/>
      <c r="I55" s="141">
        <f>SUM(I53:I54)</f>
        <v>0</v>
      </c>
    </row>
  </sheetData>
  <mergeCells count="9">
    <mergeCell ref="E55:H55"/>
    <mergeCell ref="E16:H16"/>
    <mergeCell ref="E49:H49"/>
    <mergeCell ref="E2:I2"/>
    <mergeCell ref="E3:I3"/>
    <mergeCell ref="F4:G4"/>
    <mergeCell ref="E25:H25"/>
    <mergeCell ref="E43:H43"/>
    <mergeCell ref="E32:H32"/>
  </mergeCells>
  <pageMargins left="0.70866141732283472" right="0.70866141732283472" top="0.78740157480314965" bottom="0.78740157480314965" header="0.31496062992125984" footer="0.31496062992125984"/>
  <pageSetup scale="7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2"/>
  <sheetViews>
    <sheetView zoomScaleNormal="100" workbookViewId="0">
      <selection activeCell="C8" sqref="C8:C11"/>
    </sheetView>
  </sheetViews>
  <sheetFormatPr defaultColWidth="11.42578125" defaultRowHeight="15"/>
  <cols>
    <col min="1" max="1" width="4" customWidth="1"/>
    <col min="2" max="2" width="2.7109375" bestFit="1" customWidth="1"/>
    <col min="3" max="3" width="77.140625" customWidth="1"/>
    <col min="4" max="4" width="21.28515625" customWidth="1"/>
    <col min="6" max="6" width="31.42578125" customWidth="1"/>
  </cols>
  <sheetData>
    <row r="3" spans="2:4" ht="15" customHeight="1">
      <c r="B3" s="195" t="s">
        <v>65</v>
      </c>
      <c r="C3" s="195"/>
    </row>
    <row r="4" spans="2:4" ht="15.75" thickBot="1">
      <c r="C4" s="1"/>
    </row>
    <row r="5" spans="2:4">
      <c r="B5" s="2"/>
      <c r="C5" s="3"/>
      <c r="D5" s="4"/>
    </row>
    <row r="6" spans="2:4" ht="142.5">
      <c r="B6" s="5"/>
      <c r="C6" s="150" t="s">
        <v>81</v>
      </c>
      <c r="D6" s="6"/>
    </row>
    <row r="7" spans="2:4">
      <c r="B7" s="7"/>
      <c r="C7" s="132"/>
      <c r="D7" s="6"/>
    </row>
    <row r="8" spans="2:4">
      <c r="B8" s="151"/>
      <c r="C8" s="147" t="s">
        <v>53</v>
      </c>
      <c r="D8" s="6"/>
    </row>
    <row r="9" spans="2:4">
      <c r="B9" s="151"/>
      <c r="C9" s="149" t="s">
        <v>60</v>
      </c>
      <c r="D9" s="6"/>
    </row>
    <row r="10" spans="2:4" ht="71.25">
      <c r="B10" s="151"/>
      <c r="C10" s="148" t="s">
        <v>79</v>
      </c>
      <c r="D10" s="6"/>
    </row>
    <row r="11" spans="2:4" ht="57">
      <c r="B11" s="151"/>
      <c r="C11" s="148" t="s">
        <v>54</v>
      </c>
      <c r="D11" s="6"/>
    </row>
    <row r="12" spans="2:4">
      <c r="B12" s="151"/>
      <c r="C12" s="149" t="s">
        <v>61</v>
      </c>
      <c r="D12" s="6"/>
    </row>
    <row r="13" spans="2:4">
      <c r="B13" s="151"/>
      <c r="C13" s="147" t="s">
        <v>55</v>
      </c>
      <c r="D13" s="6"/>
    </row>
    <row r="14" spans="2:4" ht="28.5">
      <c r="B14" s="151"/>
      <c r="C14" s="148" t="s">
        <v>62</v>
      </c>
      <c r="D14" s="6"/>
    </row>
    <row r="15" spans="2:4">
      <c r="B15" s="151"/>
      <c r="C15" s="149" t="s">
        <v>56</v>
      </c>
      <c r="D15" s="6"/>
    </row>
    <row r="16" spans="2:4">
      <c r="B16" s="151"/>
      <c r="C16" s="147" t="s">
        <v>57</v>
      </c>
      <c r="D16" s="6"/>
    </row>
    <row r="17" spans="2:4">
      <c r="B17" s="151"/>
      <c r="C17" s="149" t="s">
        <v>63</v>
      </c>
      <c r="D17" s="6"/>
    </row>
    <row r="18" spans="2:4">
      <c r="B18" s="151"/>
      <c r="C18" s="147" t="s">
        <v>58</v>
      </c>
      <c r="D18" s="6"/>
    </row>
    <row r="19" spans="2:4" ht="28.5">
      <c r="B19" s="151"/>
      <c r="C19" s="148" t="s">
        <v>64</v>
      </c>
      <c r="D19" s="6"/>
    </row>
    <row r="20" spans="2:4">
      <c r="B20" s="151"/>
      <c r="C20" s="152"/>
      <c r="D20" s="6"/>
    </row>
    <row r="21" spans="2:4" ht="42.75" customHeight="1">
      <c r="B21" s="196" t="s">
        <v>59</v>
      </c>
      <c r="C21" s="197"/>
      <c r="D21" s="6"/>
    </row>
    <row r="22" spans="2:4" ht="54" customHeight="1" thickBot="1">
      <c r="B22" s="8"/>
      <c r="C22" s="9" t="s">
        <v>80</v>
      </c>
      <c r="D22" s="10"/>
    </row>
  </sheetData>
  <mergeCells count="2">
    <mergeCell ref="B3:C3"/>
    <mergeCell ref="B21:C21"/>
  </mergeCells>
  <phoneticPr fontId="8" type="noConversion"/>
  <pageMargins left="0.7" right="0.7" top="0.78740157499999996" bottom="0.78740157499999996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091C236A13C54884B6E2998DA00409" ma:contentTypeVersion="0" ma:contentTypeDescription="Vytvoří nový dokument" ma:contentTypeScope="" ma:versionID="7dcceb99cd3de54d9a86954022e2060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2e859ab3f162ac39b5a50c9082783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61C245-B8BA-4433-8215-12757D577F39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92827BB-0C51-411B-BCE8-2A35DA432A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20E7D5-F9BF-436A-BF1D-A8F9645673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Souhrn</vt:lpstr>
      <vt:lpstr>Položkový rozpočet</vt:lpstr>
      <vt:lpstr>Stručný popis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2025-05-15T13:28:02Z</cp:lastPrinted>
  <dcterms:created xsi:type="dcterms:W3CDTF">2014-03-04T11:26:56Z</dcterms:created>
  <dcterms:modified xsi:type="dcterms:W3CDTF">2025-05-15T14:10:34Z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0x0101003A091C236A13C54884B6E2998DA00409</vt:lpwstr>
  </property>
</Properties>
</file>