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tb-VivoBook\Desktop\KŘÍZKOVSKÉHO\Rozpočet rozděleno\"/>
    </mc:Choice>
  </mc:AlternateContent>
  <xr:revisionPtr revIDLastSave="0" documentId="8_{4309EA0B-8552-43B8-862A-5BD8F5D37CD6}" xr6:coauthVersionLast="36" xr6:coauthVersionMax="36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1 Pol" sheetId="12" r:id="rId4"/>
    <sheet name="02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_xlnm.Print_Titles" localSheetId="4">'02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Pol'!$A$1:$Y$353</definedName>
    <definedName name="_xlnm.Print_Area" localSheetId="4">'02 02 Pol'!$A$1:$Y$652</definedName>
    <definedName name="_xlnm.Print_Area" localSheetId="1">Stavba!$A$1:$J$87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6" i="1" l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642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4" i="13"/>
  <c r="G8" i="13" s="1"/>
  <c r="I14" i="13"/>
  <c r="K14" i="13"/>
  <c r="O14" i="13"/>
  <c r="O8" i="13" s="1"/>
  <c r="Q14" i="13"/>
  <c r="V14" i="13"/>
  <c r="G16" i="13"/>
  <c r="M16" i="13" s="1"/>
  <c r="I16" i="13"/>
  <c r="K16" i="13"/>
  <c r="O16" i="13"/>
  <c r="Q16" i="13"/>
  <c r="V16" i="13"/>
  <c r="G18" i="13"/>
  <c r="I18" i="13"/>
  <c r="K18" i="13"/>
  <c r="M18" i="13"/>
  <c r="O18" i="13"/>
  <c r="Q18" i="13"/>
  <c r="V18" i="13"/>
  <c r="G20" i="13"/>
  <c r="I20" i="13"/>
  <c r="K20" i="13"/>
  <c r="M20" i="13"/>
  <c r="O20" i="13"/>
  <c r="Q20" i="13"/>
  <c r="V20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5" i="13"/>
  <c r="I25" i="13"/>
  <c r="K25" i="13"/>
  <c r="M25" i="13"/>
  <c r="O25" i="13"/>
  <c r="Q25" i="13"/>
  <c r="V25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4" i="13"/>
  <c r="I34" i="13"/>
  <c r="K34" i="13"/>
  <c r="M34" i="13"/>
  <c r="O34" i="13"/>
  <c r="Q34" i="13"/>
  <c r="V34" i="13"/>
  <c r="G37" i="13"/>
  <c r="G36" i="13" s="1"/>
  <c r="I37" i="13"/>
  <c r="I36" i="13" s="1"/>
  <c r="K37" i="13"/>
  <c r="K36" i="13" s="1"/>
  <c r="O37" i="13"/>
  <c r="O36" i="13" s="1"/>
  <c r="Q37" i="13"/>
  <c r="Q36" i="13" s="1"/>
  <c r="V37" i="13"/>
  <c r="V36" i="13" s="1"/>
  <c r="G43" i="13"/>
  <c r="I43" i="13"/>
  <c r="K43" i="13"/>
  <c r="M43" i="13"/>
  <c r="O43" i="13"/>
  <c r="Q43" i="13"/>
  <c r="V43" i="13"/>
  <c r="G45" i="13"/>
  <c r="I45" i="13"/>
  <c r="K45" i="13"/>
  <c r="M45" i="13"/>
  <c r="O45" i="13"/>
  <c r="Q45" i="13"/>
  <c r="V45" i="13"/>
  <c r="G48" i="13"/>
  <c r="I48" i="13"/>
  <c r="K48" i="13"/>
  <c r="M48" i="13"/>
  <c r="O48" i="13"/>
  <c r="Q48" i="13"/>
  <c r="V48" i="13"/>
  <c r="G51" i="13"/>
  <c r="M51" i="13" s="1"/>
  <c r="I51" i="13"/>
  <c r="K51" i="13"/>
  <c r="O51" i="13"/>
  <c r="Q51" i="13"/>
  <c r="V51" i="13"/>
  <c r="G54" i="13"/>
  <c r="I54" i="13"/>
  <c r="K54" i="13"/>
  <c r="M54" i="13"/>
  <c r="O54" i="13"/>
  <c r="Q54" i="13"/>
  <c r="V54" i="13"/>
  <c r="G56" i="13"/>
  <c r="I56" i="13"/>
  <c r="K56" i="13"/>
  <c r="M56" i="13"/>
  <c r="O56" i="13"/>
  <c r="Q56" i="13"/>
  <c r="V56" i="13"/>
  <c r="G59" i="13"/>
  <c r="I59" i="13"/>
  <c r="K59" i="13"/>
  <c r="M59" i="13"/>
  <c r="O59" i="13"/>
  <c r="Q59" i="13"/>
  <c r="V59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73" i="13"/>
  <c r="I73" i="13"/>
  <c r="K73" i="13"/>
  <c r="M73" i="13"/>
  <c r="O73" i="13"/>
  <c r="Q73" i="13"/>
  <c r="V73" i="13"/>
  <c r="G78" i="13"/>
  <c r="I78" i="13"/>
  <c r="K78" i="13"/>
  <c r="M78" i="13"/>
  <c r="O78" i="13"/>
  <c r="Q78" i="13"/>
  <c r="V78" i="13"/>
  <c r="G82" i="13"/>
  <c r="I82" i="13"/>
  <c r="K82" i="13"/>
  <c r="M82" i="13"/>
  <c r="O82" i="13"/>
  <c r="Q82" i="13"/>
  <c r="V82" i="13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Q87" i="13"/>
  <c r="V87" i="13"/>
  <c r="G88" i="13"/>
  <c r="O88" i="13"/>
  <c r="G89" i="13"/>
  <c r="M89" i="13" s="1"/>
  <c r="M88" i="13" s="1"/>
  <c r="I89" i="13"/>
  <c r="I88" i="13" s="1"/>
  <c r="K89" i="13"/>
  <c r="K88" i="13" s="1"/>
  <c r="O89" i="13"/>
  <c r="Q89" i="13"/>
  <c r="Q88" i="13" s="1"/>
  <c r="V89" i="13"/>
  <c r="V88" i="13" s="1"/>
  <c r="G93" i="13"/>
  <c r="I93" i="13"/>
  <c r="K93" i="13"/>
  <c r="M93" i="13"/>
  <c r="O93" i="13"/>
  <c r="Q93" i="13"/>
  <c r="V93" i="13"/>
  <c r="G98" i="13"/>
  <c r="G97" i="13" s="1"/>
  <c r="I98" i="13"/>
  <c r="I97" i="13" s="1"/>
  <c r="K98" i="13"/>
  <c r="K97" i="13" s="1"/>
  <c r="O98" i="13"/>
  <c r="O97" i="13" s="1"/>
  <c r="Q98" i="13"/>
  <c r="Q97" i="13" s="1"/>
  <c r="V98" i="13"/>
  <c r="V97" i="13" s="1"/>
  <c r="G100" i="13"/>
  <c r="I100" i="13"/>
  <c r="K100" i="13"/>
  <c r="M100" i="13"/>
  <c r="O100" i="13"/>
  <c r="Q100" i="13"/>
  <c r="V100" i="13"/>
  <c r="G106" i="13"/>
  <c r="I106" i="13"/>
  <c r="K106" i="13"/>
  <c r="M106" i="13"/>
  <c r="O106" i="13"/>
  <c r="Q106" i="13"/>
  <c r="V106" i="13"/>
  <c r="G109" i="13"/>
  <c r="I109" i="13"/>
  <c r="K109" i="13"/>
  <c r="M109" i="13"/>
  <c r="O109" i="13"/>
  <c r="Q109" i="13"/>
  <c r="V109" i="13"/>
  <c r="G114" i="13"/>
  <c r="M114" i="13" s="1"/>
  <c r="I114" i="13"/>
  <c r="K114" i="13"/>
  <c r="O114" i="13"/>
  <c r="Q114" i="13"/>
  <c r="V114" i="13"/>
  <c r="G115" i="13"/>
  <c r="I115" i="13"/>
  <c r="K115" i="13"/>
  <c r="M115" i="13"/>
  <c r="O115" i="13"/>
  <c r="Q115" i="13"/>
  <c r="V115" i="13"/>
  <c r="G119" i="13"/>
  <c r="I119" i="13"/>
  <c r="K119" i="13"/>
  <c r="M119" i="13"/>
  <c r="O119" i="13"/>
  <c r="Q119" i="13"/>
  <c r="V119" i="13"/>
  <c r="G123" i="13"/>
  <c r="I123" i="13"/>
  <c r="K123" i="13"/>
  <c r="M123" i="13"/>
  <c r="O123" i="13"/>
  <c r="Q123" i="13"/>
  <c r="V123" i="13"/>
  <c r="G128" i="13"/>
  <c r="M128" i="13" s="1"/>
  <c r="I128" i="13"/>
  <c r="K128" i="13"/>
  <c r="O128" i="13"/>
  <c r="Q128" i="13"/>
  <c r="V128" i="13"/>
  <c r="G131" i="13"/>
  <c r="I131" i="13"/>
  <c r="K131" i="13"/>
  <c r="M131" i="13"/>
  <c r="O131" i="13"/>
  <c r="Q131" i="13"/>
  <c r="V131" i="13"/>
  <c r="G139" i="13"/>
  <c r="I139" i="13"/>
  <c r="K139" i="13"/>
  <c r="M139" i="13"/>
  <c r="O139" i="13"/>
  <c r="Q139" i="13"/>
  <c r="V139" i="13"/>
  <c r="G143" i="13"/>
  <c r="I143" i="13"/>
  <c r="K143" i="13"/>
  <c r="M143" i="13"/>
  <c r="O143" i="13"/>
  <c r="Q143" i="13"/>
  <c r="V143" i="13"/>
  <c r="G144" i="13"/>
  <c r="M144" i="13" s="1"/>
  <c r="I144" i="13"/>
  <c r="K144" i="13"/>
  <c r="O144" i="13"/>
  <c r="Q144" i="13"/>
  <c r="V144" i="13"/>
  <c r="G146" i="13"/>
  <c r="M146" i="13" s="1"/>
  <c r="I146" i="13"/>
  <c r="K146" i="13"/>
  <c r="O146" i="13"/>
  <c r="Q146" i="13"/>
  <c r="V146" i="13"/>
  <c r="G147" i="13"/>
  <c r="I147" i="13"/>
  <c r="K147" i="13"/>
  <c r="M147" i="13"/>
  <c r="O147" i="13"/>
  <c r="Q147" i="13"/>
  <c r="V147" i="13"/>
  <c r="G148" i="13"/>
  <c r="I148" i="13"/>
  <c r="K148" i="13"/>
  <c r="M148" i="13"/>
  <c r="O148" i="13"/>
  <c r="Q148" i="13"/>
  <c r="V148" i="13"/>
  <c r="G149" i="13"/>
  <c r="M149" i="13" s="1"/>
  <c r="I149" i="13"/>
  <c r="K149" i="13"/>
  <c r="O149" i="13"/>
  <c r="Q149" i="13"/>
  <c r="V149" i="13"/>
  <c r="G150" i="13"/>
  <c r="I150" i="13"/>
  <c r="K150" i="13"/>
  <c r="M150" i="13"/>
  <c r="O150" i="13"/>
  <c r="Q150" i="13"/>
  <c r="V150" i="13"/>
  <c r="K151" i="13"/>
  <c r="V151" i="13"/>
  <c r="G152" i="13"/>
  <c r="G151" i="13" s="1"/>
  <c r="I152" i="13"/>
  <c r="I151" i="13" s="1"/>
  <c r="K152" i="13"/>
  <c r="M152" i="13"/>
  <c r="O152" i="13"/>
  <c r="O151" i="13" s="1"/>
  <c r="Q152" i="13"/>
  <c r="Q151" i="13" s="1"/>
  <c r="V152" i="13"/>
  <c r="G157" i="13"/>
  <c r="M157" i="13" s="1"/>
  <c r="I157" i="13"/>
  <c r="K157" i="13"/>
  <c r="O157" i="13"/>
  <c r="Q157" i="13"/>
  <c r="V157" i="13"/>
  <c r="G162" i="13"/>
  <c r="I162" i="13"/>
  <c r="K162" i="13"/>
  <c r="M162" i="13"/>
  <c r="O162" i="13"/>
  <c r="Q162" i="13"/>
  <c r="V162" i="13"/>
  <c r="G165" i="13"/>
  <c r="G164" i="13" s="1"/>
  <c r="I165" i="13"/>
  <c r="I164" i="13" s="1"/>
  <c r="K165" i="13"/>
  <c r="M165" i="13"/>
  <c r="O165" i="13"/>
  <c r="O164" i="13" s="1"/>
  <c r="Q165" i="13"/>
  <c r="Q164" i="13" s="1"/>
  <c r="V165" i="13"/>
  <c r="G167" i="13"/>
  <c r="M167" i="13" s="1"/>
  <c r="I167" i="13"/>
  <c r="K167" i="13"/>
  <c r="O167" i="13"/>
  <c r="Q167" i="13"/>
  <c r="V167" i="13"/>
  <c r="G168" i="13"/>
  <c r="I168" i="13"/>
  <c r="K168" i="13"/>
  <c r="M168" i="13"/>
  <c r="O168" i="13"/>
  <c r="Q168" i="13"/>
  <c r="V168" i="13"/>
  <c r="G169" i="13"/>
  <c r="I169" i="13"/>
  <c r="K169" i="13"/>
  <c r="K164" i="13" s="1"/>
  <c r="M169" i="13"/>
  <c r="O169" i="13"/>
  <c r="Q169" i="13"/>
  <c r="V169" i="13"/>
  <c r="V164" i="13" s="1"/>
  <c r="G170" i="13"/>
  <c r="I170" i="13"/>
  <c r="K170" i="13"/>
  <c r="M170" i="13"/>
  <c r="O170" i="13"/>
  <c r="Q170" i="13"/>
  <c r="V170" i="13"/>
  <c r="G171" i="13"/>
  <c r="M171" i="13" s="1"/>
  <c r="I171" i="13"/>
  <c r="K171" i="13"/>
  <c r="O171" i="13"/>
  <c r="Q171" i="13"/>
  <c r="V171" i="13"/>
  <c r="G173" i="13"/>
  <c r="G172" i="13" s="1"/>
  <c r="I173" i="13"/>
  <c r="K173" i="13"/>
  <c r="K172" i="13" s="1"/>
  <c r="M173" i="13"/>
  <c r="O173" i="13"/>
  <c r="O172" i="13" s="1"/>
  <c r="Q173" i="13"/>
  <c r="V173" i="13"/>
  <c r="V172" i="13" s="1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G178" i="13"/>
  <c r="I178" i="13"/>
  <c r="I172" i="13" s="1"/>
  <c r="K178" i="13"/>
  <c r="M178" i="13"/>
  <c r="O178" i="13"/>
  <c r="Q178" i="13"/>
  <c r="Q172" i="13" s="1"/>
  <c r="V178" i="13"/>
  <c r="G181" i="13"/>
  <c r="I181" i="13"/>
  <c r="K181" i="13"/>
  <c r="M181" i="13"/>
  <c r="O181" i="13"/>
  <c r="Q181" i="13"/>
  <c r="V181" i="13"/>
  <c r="G184" i="13"/>
  <c r="I184" i="13"/>
  <c r="K184" i="13"/>
  <c r="M184" i="13"/>
  <c r="O184" i="13"/>
  <c r="Q184" i="13"/>
  <c r="V184" i="13"/>
  <c r="G186" i="13"/>
  <c r="M186" i="13" s="1"/>
  <c r="I186" i="13"/>
  <c r="K186" i="13"/>
  <c r="O186" i="13"/>
  <c r="Q186" i="13"/>
  <c r="V186" i="13"/>
  <c r="G193" i="13"/>
  <c r="I193" i="13"/>
  <c r="K193" i="13"/>
  <c r="M193" i="13"/>
  <c r="O193" i="13"/>
  <c r="Q193" i="13"/>
  <c r="V193" i="13"/>
  <c r="G197" i="13"/>
  <c r="G196" i="13" s="1"/>
  <c r="I197" i="13"/>
  <c r="I196" i="13" s="1"/>
  <c r="K197" i="13"/>
  <c r="M197" i="13"/>
  <c r="O197" i="13"/>
  <c r="O196" i="13" s="1"/>
  <c r="Q197" i="13"/>
  <c r="Q196" i="13" s="1"/>
  <c r="V197" i="13"/>
  <c r="G203" i="13"/>
  <c r="M203" i="13" s="1"/>
  <c r="I203" i="13"/>
  <c r="K203" i="13"/>
  <c r="O203" i="13"/>
  <c r="Q203" i="13"/>
  <c r="V203" i="13"/>
  <c r="G205" i="13"/>
  <c r="I205" i="13"/>
  <c r="K205" i="13"/>
  <c r="M205" i="13"/>
  <c r="O205" i="13"/>
  <c r="Q205" i="13"/>
  <c r="V205" i="13"/>
  <c r="G207" i="13"/>
  <c r="I207" i="13"/>
  <c r="K207" i="13"/>
  <c r="K196" i="13" s="1"/>
  <c r="M207" i="13"/>
  <c r="O207" i="13"/>
  <c r="Q207" i="13"/>
  <c r="V207" i="13"/>
  <c r="V196" i="13" s="1"/>
  <c r="G213" i="13"/>
  <c r="G212" i="13" s="1"/>
  <c r="I213" i="13"/>
  <c r="I212" i="13" s="1"/>
  <c r="K213" i="13"/>
  <c r="K212" i="13" s="1"/>
  <c r="O213" i="13"/>
  <c r="O212" i="13" s="1"/>
  <c r="Q213" i="13"/>
  <c r="Q212" i="13" s="1"/>
  <c r="V213" i="13"/>
  <c r="V212" i="13" s="1"/>
  <c r="G215" i="13"/>
  <c r="I215" i="13"/>
  <c r="K215" i="13"/>
  <c r="M215" i="13"/>
  <c r="O215" i="13"/>
  <c r="Q215" i="13"/>
  <c r="V215" i="13"/>
  <c r="G216" i="13"/>
  <c r="I216" i="13"/>
  <c r="K216" i="13"/>
  <c r="M216" i="13"/>
  <c r="O216" i="13"/>
  <c r="Q216" i="13"/>
  <c r="V216" i="13"/>
  <c r="G217" i="13"/>
  <c r="I217" i="13"/>
  <c r="K217" i="13"/>
  <c r="M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I219" i="13"/>
  <c r="K219" i="13"/>
  <c r="M219" i="13"/>
  <c r="O219" i="13"/>
  <c r="Q219" i="13"/>
  <c r="V219" i="13"/>
  <c r="G220" i="13"/>
  <c r="I220" i="13"/>
  <c r="K220" i="13"/>
  <c r="M220" i="13"/>
  <c r="O220" i="13"/>
  <c r="Q220" i="13"/>
  <c r="V220" i="13"/>
  <c r="G221" i="13"/>
  <c r="I221" i="13"/>
  <c r="K221" i="13"/>
  <c r="M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I223" i="13"/>
  <c r="K223" i="13"/>
  <c r="M223" i="13"/>
  <c r="O223" i="13"/>
  <c r="Q223" i="13"/>
  <c r="V223" i="13"/>
  <c r="G224" i="13"/>
  <c r="I224" i="13"/>
  <c r="K224" i="13"/>
  <c r="M224" i="13"/>
  <c r="O224" i="13"/>
  <c r="Q224" i="13"/>
  <c r="V224" i="13"/>
  <c r="G225" i="13"/>
  <c r="I225" i="13"/>
  <c r="K225" i="13"/>
  <c r="M225" i="13"/>
  <c r="O225" i="13"/>
  <c r="Q225" i="13"/>
  <c r="V225" i="13"/>
  <c r="G226" i="13"/>
  <c r="M226" i="13" s="1"/>
  <c r="I226" i="13"/>
  <c r="K226" i="13"/>
  <c r="O226" i="13"/>
  <c r="Q226" i="13"/>
  <c r="V226" i="13"/>
  <c r="G227" i="13"/>
  <c r="I227" i="13"/>
  <c r="K227" i="13"/>
  <c r="M227" i="13"/>
  <c r="O227" i="13"/>
  <c r="Q227" i="13"/>
  <c r="V227" i="13"/>
  <c r="G228" i="13"/>
  <c r="I228" i="13"/>
  <c r="K228" i="13"/>
  <c r="M228" i="13"/>
  <c r="O228" i="13"/>
  <c r="Q228" i="13"/>
  <c r="V228" i="13"/>
  <c r="G229" i="13"/>
  <c r="I229" i="13"/>
  <c r="K229" i="13"/>
  <c r="M229" i="13"/>
  <c r="O229" i="13"/>
  <c r="Q229" i="13"/>
  <c r="V229" i="13"/>
  <c r="G230" i="13"/>
  <c r="M230" i="13" s="1"/>
  <c r="I230" i="13"/>
  <c r="K230" i="13"/>
  <c r="O230" i="13"/>
  <c r="Q230" i="13"/>
  <c r="V230" i="13"/>
  <c r="G231" i="13"/>
  <c r="I231" i="13"/>
  <c r="K231" i="13"/>
  <c r="M231" i="13"/>
  <c r="O231" i="13"/>
  <c r="Q231" i="13"/>
  <c r="V231" i="13"/>
  <c r="G232" i="13"/>
  <c r="I232" i="13"/>
  <c r="K232" i="13"/>
  <c r="M232" i="13"/>
  <c r="O232" i="13"/>
  <c r="Q232" i="13"/>
  <c r="V232" i="13"/>
  <c r="G233" i="13"/>
  <c r="I233" i="13"/>
  <c r="K233" i="13"/>
  <c r="M233" i="13"/>
  <c r="O233" i="13"/>
  <c r="Q233" i="13"/>
  <c r="V233" i="13"/>
  <c r="G234" i="13"/>
  <c r="M234" i="13" s="1"/>
  <c r="I234" i="13"/>
  <c r="K234" i="13"/>
  <c r="O234" i="13"/>
  <c r="Q234" i="13"/>
  <c r="V234" i="13"/>
  <c r="G235" i="13"/>
  <c r="I235" i="13"/>
  <c r="K235" i="13"/>
  <c r="M235" i="13"/>
  <c r="O235" i="13"/>
  <c r="Q235" i="13"/>
  <c r="V235" i="13"/>
  <c r="G236" i="13"/>
  <c r="I236" i="13"/>
  <c r="K236" i="13"/>
  <c r="M236" i="13"/>
  <c r="O236" i="13"/>
  <c r="Q236" i="13"/>
  <c r="V236" i="13"/>
  <c r="G237" i="13"/>
  <c r="I237" i="13"/>
  <c r="K237" i="13"/>
  <c r="M237" i="13"/>
  <c r="O237" i="13"/>
  <c r="Q237" i="13"/>
  <c r="V237" i="13"/>
  <c r="G238" i="13"/>
  <c r="M238" i="13" s="1"/>
  <c r="I238" i="13"/>
  <c r="K238" i="13"/>
  <c r="O238" i="13"/>
  <c r="Q238" i="13"/>
  <c r="V238" i="13"/>
  <c r="G239" i="13"/>
  <c r="I239" i="13"/>
  <c r="K239" i="13"/>
  <c r="M239" i="13"/>
  <c r="O239" i="13"/>
  <c r="Q239" i="13"/>
  <c r="V239" i="13"/>
  <c r="G240" i="13"/>
  <c r="I240" i="13"/>
  <c r="K240" i="13"/>
  <c r="M240" i="13"/>
  <c r="O240" i="13"/>
  <c r="Q240" i="13"/>
  <c r="V240" i="13"/>
  <c r="G241" i="13"/>
  <c r="I241" i="13"/>
  <c r="K241" i="13"/>
  <c r="M241" i="13"/>
  <c r="O241" i="13"/>
  <c r="Q241" i="13"/>
  <c r="V241" i="13"/>
  <c r="G242" i="13"/>
  <c r="M242" i="13" s="1"/>
  <c r="I242" i="13"/>
  <c r="K242" i="13"/>
  <c r="O242" i="13"/>
  <c r="Q242" i="13"/>
  <c r="V242" i="13"/>
  <c r="G243" i="13"/>
  <c r="I243" i="13"/>
  <c r="K243" i="13"/>
  <c r="M243" i="13"/>
  <c r="O243" i="13"/>
  <c r="Q243" i="13"/>
  <c r="V243" i="13"/>
  <c r="G244" i="13"/>
  <c r="I244" i="13"/>
  <c r="K244" i="13"/>
  <c r="M244" i="13"/>
  <c r="O244" i="13"/>
  <c r="Q244" i="13"/>
  <c r="V244" i="13"/>
  <c r="G245" i="13"/>
  <c r="I245" i="13"/>
  <c r="K245" i="13"/>
  <c r="M245" i="13"/>
  <c r="O245" i="13"/>
  <c r="Q245" i="13"/>
  <c r="V245" i="13"/>
  <c r="G246" i="13"/>
  <c r="M246" i="13" s="1"/>
  <c r="I246" i="13"/>
  <c r="K246" i="13"/>
  <c r="O246" i="13"/>
  <c r="Q246" i="13"/>
  <c r="V246" i="13"/>
  <c r="G247" i="13"/>
  <c r="I247" i="13"/>
  <c r="K247" i="13"/>
  <c r="M247" i="13"/>
  <c r="O247" i="13"/>
  <c r="Q247" i="13"/>
  <c r="V247" i="13"/>
  <c r="G248" i="13"/>
  <c r="I248" i="13"/>
  <c r="K248" i="13"/>
  <c r="M248" i="13"/>
  <c r="O248" i="13"/>
  <c r="Q248" i="13"/>
  <c r="V248" i="13"/>
  <c r="G249" i="13"/>
  <c r="I249" i="13"/>
  <c r="K249" i="13"/>
  <c r="M249" i="13"/>
  <c r="O249" i="13"/>
  <c r="Q249" i="13"/>
  <c r="V249" i="13"/>
  <c r="G250" i="13"/>
  <c r="M250" i="13" s="1"/>
  <c r="I250" i="13"/>
  <c r="K250" i="13"/>
  <c r="O250" i="13"/>
  <c r="Q250" i="13"/>
  <c r="V250" i="13"/>
  <c r="G251" i="13"/>
  <c r="I251" i="13"/>
  <c r="K251" i="13"/>
  <c r="M251" i="13"/>
  <c r="O251" i="13"/>
  <c r="Q251" i="13"/>
  <c r="V251" i="13"/>
  <c r="G252" i="13"/>
  <c r="I252" i="13"/>
  <c r="K252" i="13"/>
  <c r="M252" i="13"/>
  <c r="O252" i="13"/>
  <c r="Q252" i="13"/>
  <c r="V252" i="13"/>
  <c r="G253" i="13"/>
  <c r="I253" i="13"/>
  <c r="K253" i="13"/>
  <c r="M253" i="13"/>
  <c r="O253" i="13"/>
  <c r="Q253" i="13"/>
  <c r="V253" i="13"/>
  <c r="G254" i="13"/>
  <c r="M254" i="13" s="1"/>
  <c r="I254" i="13"/>
  <c r="K254" i="13"/>
  <c r="O254" i="13"/>
  <c r="Q254" i="13"/>
  <c r="V254" i="13"/>
  <c r="G255" i="13"/>
  <c r="I255" i="13"/>
  <c r="K255" i="13"/>
  <c r="M255" i="13"/>
  <c r="O255" i="13"/>
  <c r="Q255" i="13"/>
  <c r="V255" i="13"/>
  <c r="G256" i="13"/>
  <c r="I256" i="13"/>
  <c r="K256" i="13"/>
  <c r="M256" i="13"/>
  <c r="O256" i="13"/>
  <c r="Q256" i="13"/>
  <c r="V256" i="13"/>
  <c r="G257" i="13"/>
  <c r="I257" i="13"/>
  <c r="K257" i="13"/>
  <c r="M257" i="13"/>
  <c r="O257" i="13"/>
  <c r="Q257" i="13"/>
  <c r="V257" i="13"/>
  <c r="G258" i="13"/>
  <c r="M258" i="13" s="1"/>
  <c r="I258" i="13"/>
  <c r="K258" i="13"/>
  <c r="O258" i="13"/>
  <c r="Q258" i="13"/>
  <c r="V258" i="13"/>
  <c r="G259" i="13"/>
  <c r="I259" i="13"/>
  <c r="K259" i="13"/>
  <c r="M259" i="13"/>
  <c r="O259" i="13"/>
  <c r="Q259" i="13"/>
  <c r="V259" i="13"/>
  <c r="G260" i="13"/>
  <c r="I260" i="13"/>
  <c r="K260" i="13"/>
  <c r="M260" i="13"/>
  <c r="O260" i="13"/>
  <c r="Q260" i="13"/>
  <c r="V260" i="13"/>
  <c r="G263" i="13"/>
  <c r="G262" i="13" s="1"/>
  <c r="I263" i="13"/>
  <c r="I262" i="13" s="1"/>
  <c r="K263" i="13"/>
  <c r="K262" i="13" s="1"/>
  <c r="O263" i="13"/>
  <c r="O262" i="13" s="1"/>
  <c r="Q263" i="13"/>
  <c r="Q262" i="13" s="1"/>
  <c r="V263" i="13"/>
  <c r="V262" i="13" s="1"/>
  <c r="G266" i="13"/>
  <c r="G265" i="13" s="1"/>
  <c r="I266" i="13"/>
  <c r="K266" i="13"/>
  <c r="K265" i="13" s="1"/>
  <c r="M266" i="13"/>
  <c r="O266" i="13"/>
  <c r="O265" i="13" s="1"/>
  <c r="Q266" i="13"/>
  <c r="V266" i="13"/>
  <c r="V265" i="13" s="1"/>
  <c r="G267" i="13"/>
  <c r="I267" i="13"/>
  <c r="K267" i="13"/>
  <c r="M267" i="13"/>
  <c r="O267" i="13"/>
  <c r="Q267" i="13"/>
  <c r="V267" i="13"/>
  <c r="G269" i="13"/>
  <c r="M269" i="13" s="1"/>
  <c r="I269" i="13"/>
  <c r="K269" i="13"/>
  <c r="O269" i="13"/>
  <c r="Q269" i="13"/>
  <c r="V269" i="13"/>
  <c r="G270" i="13"/>
  <c r="I270" i="13"/>
  <c r="I265" i="13" s="1"/>
  <c r="K270" i="13"/>
  <c r="M270" i="13"/>
  <c r="O270" i="13"/>
  <c r="Q270" i="13"/>
  <c r="Q265" i="13" s="1"/>
  <c r="V270" i="13"/>
  <c r="G272" i="13"/>
  <c r="I272" i="13"/>
  <c r="K272" i="13"/>
  <c r="M272" i="13"/>
  <c r="O272" i="13"/>
  <c r="Q272" i="13"/>
  <c r="V272" i="13"/>
  <c r="G273" i="13"/>
  <c r="I273" i="13"/>
  <c r="K273" i="13"/>
  <c r="M273" i="13"/>
  <c r="O273" i="13"/>
  <c r="Q273" i="13"/>
  <c r="V273" i="13"/>
  <c r="G276" i="13"/>
  <c r="I276" i="13"/>
  <c r="I275" i="13" s="1"/>
  <c r="K276" i="13"/>
  <c r="K275" i="13" s="1"/>
  <c r="M276" i="13"/>
  <c r="O276" i="13"/>
  <c r="Q276" i="13"/>
  <c r="Q275" i="13" s="1"/>
  <c r="V276" i="13"/>
  <c r="V275" i="13" s="1"/>
  <c r="G277" i="13"/>
  <c r="I277" i="13"/>
  <c r="K277" i="13"/>
  <c r="M277" i="13"/>
  <c r="O277" i="13"/>
  <c r="Q277" i="13"/>
  <c r="V277" i="13"/>
  <c r="G278" i="13"/>
  <c r="I278" i="13"/>
  <c r="K278" i="13"/>
  <c r="M278" i="13"/>
  <c r="O278" i="13"/>
  <c r="Q278" i="13"/>
  <c r="V278" i="13"/>
  <c r="G279" i="13"/>
  <c r="G275" i="13" s="1"/>
  <c r="I279" i="13"/>
  <c r="K279" i="13"/>
  <c r="O279" i="13"/>
  <c r="O275" i="13" s="1"/>
  <c r="Q279" i="13"/>
  <c r="V279" i="13"/>
  <c r="G280" i="13"/>
  <c r="M280" i="13" s="1"/>
  <c r="I280" i="13"/>
  <c r="K280" i="13"/>
  <c r="O280" i="13"/>
  <c r="Q280" i="13"/>
  <c r="V280" i="13"/>
  <c r="K281" i="13"/>
  <c r="V281" i="13"/>
  <c r="G282" i="13"/>
  <c r="G281" i="13" s="1"/>
  <c r="I282" i="13"/>
  <c r="I281" i="13" s="1"/>
  <c r="K282" i="13"/>
  <c r="M282" i="13"/>
  <c r="M281" i="13" s="1"/>
  <c r="O282" i="13"/>
  <c r="O281" i="13" s="1"/>
  <c r="Q282" i="13"/>
  <c r="Q281" i="13" s="1"/>
  <c r="V282" i="13"/>
  <c r="G284" i="13"/>
  <c r="O284" i="13"/>
  <c r="G285" i="13"/>
  <c r="I285" i="13"/>
  <c r="I284" i="13" s="1"/>
  <c r="K285" i="13"/>
  <c r="K284" i="13" s="1"/>
  <c r="M285" i="13"/>
  <c r="M284" i="13" s="1"/>
  <c r="O285" i="13"/>
  <c r="Q285" i="13"/>
  <c r="Q284" i="13" s="1"/>
  <c r="V285" i="13"/>
  <c r="V284" i="13" s="1"/>
  <c r="G287" i="13"/>
  <c r="G286" i="13" s="1"/>
  <c r="I287" i="13"/>
  <c r="I286" i="13" s="1"/>
  <c r="K287" i="13"/>
  <c r="M287" i="13"/>
  <c r="O287" i="13"/>
  <c r="O286" i="13" s="1"/>
  <c r="Q287" i="13"/>
  <c r="Q286" i="13" s="1"/>
  <c r="V287" i="13"/>
  <c r="G297" i="13"/>
  <c r="M297" i="13" s="1"/>
  <c r="I297" i="13"/>
  <c r="K297" i="13"/>
  <c r="O297" i="13"/>
  <c r="Q297" i="13"/>
  <c r="V297" i="13"/>
  <c r="G304" i="13"/>
  <c r="I304" i="13"/>
  <c r="K304" i="13"/>
  <c r="M304" i="13"/>
  <c r="O304" i="13"/>
  <c r="Q304" i="13"/>
  <c r="V304" i="13"/>
  <c r="G309" i="13"/>
  <c r="I309" i="13"/>
  <c r="K309" i="13"/>
  <c r="K286" i="13" s="1"/>
  <c r="M309" i="13"/>
  <c r="O309" i="13"/>
  <c r="Q309" i="13"/>
  <c r="V309" i="13"/>
  <c r="V286" i="13" s="1"/>
  <c r="G311" i="13"/>
  <c r="I311" i="13"/>
  <c r="K311" i="13"/>
  <c r="M311" i="13"/>
  <c r="O311" i="13"/>
  <c r="Q311" i="13"/>
  <c r="V311" i="13"/>
  <c r="G313" i="13"/>
  <c r="M313" i="13" s="1"/>
  <c r="I313" i="13"/>
  <c r="K313" i="13"/>
  <c r="O313" i="13"/>
  <c r="Q313" i="13"/>
  <c r="V313" i="13"/>
  <c r="G316" i="13"/>
  <c r="I316" i="13"/>
  <c r="K316" i="13"/>
  <c r="M316" i="13"/>
  <c r="O316" i="13"/>
  <c r="Q316" i="13"/>
  <c r="V316" i="13"/>
  <c r="G318" i="13"/>
  <c r="I318" i="13"/>
  <c r="K318" i="13"/>
  <c r="M318" i="13"/>
  <c r="O318" i="13"/>
  <c r="Q318" i="13"/>
  <c r="V318" i="13"/>
  <c r="G320" i="13"/>
  <c r="G319" i="13" s="1"/>
  <c r="I320" i="13"/>
  <c r="I319" i="13" s="1"/>
  <c r="K320" i="13"/>
  <c r="K319" i="13" s="1"/>
  <c r="O320" i="13"/>
  <c r="O319" i="13" s="1"/>
  <c r="Q320" i="13"/>
  <c r="Q319" i="13" s="1"/>
  <c r="V320" i="13"/>
  <c r="V319" i="13" s="1"/>
  <c r="G324" i="13"/>
  <c r="I324" i="13"/>
  <c r="K324" i="13"/>
  <c r="M324" i="13"/>
  <c r="O324" i="13"/>
  <c r="Q324" i="13"/>
  <c r="V324" i="13"/>
  <c r="G326" i="13"/>
  <c r="I326" i="13"/>
  <c r="K326" i="13"/>
  <c r="M326" i="13"/>
  <c r="O326" i="13"/>
  <c r="Q326" i="13"/>
  <c r="V326" i="13"/>
  <c r="G329" i="13"/>
  <c r="I329" i="13"/>
  <c r="K329" i="13"/>
  <c r="M329" i="13"/>
  <c r="O329" i="13"/>
  <c r="Q329" i="13"/>
  <c r="V329" i="13"/>
  <c r="G338" i="13"/>
  <c r="M338" i="13" s="1"/>
  <c r="I338" i="13"/>
  <c r="K338" i="13"/>
  <c r="O338" i="13"/>
  <c r="Q338" i="13"/>
  <c r="V338" i="13"/>
  <c r="G346" i="13"/>
  <c r="I346" i="13"/>
  <c r="K346" i="13"/>
  <c r="M346" i="13"/>
  <c r="O346" i="13"/>
  <c r="Q346" i="13"/>
  <c r="V346" i="13"/>
  <c r="G354" i="13"/>
  <c r="I354" i="13"/>
  <c r="K354" i="13"/>
  <c r="M354" i="13"/>
  <c r="O354" i="13"/>
  <c r="Q354" i="13"/>
  <c r="V354" i="13"/>
  <c r="G357" i="13"/>
  <c r="I357" i="13"/>
  <c r="K357" i="13"/>
  <c r="M357" i="13"/>
  <c r="O357" i="13"/>
  <c r="Q357" i="13"/>
  <c r="V357" i="13"/>
  <c r="G362" i="13"/>
  <c r="M362" i="13" s="1"/>
  <c r="I362" i="13"/>
  <c r="K362" i="13"/>
  <c r="O362" i="13"/>
  <c r="Q362" i="13"/>
  <c r="V362" i="13"/>
  <c r="G365" i="13"/>
  <c r="I365" i="13"/>
  <c r="K365" i="13"/>
  <c r="M365" i="13"/>
  <c r="O365" i="13"/>
  <c r="Q365" i="13"/>
  <c r="V365" i="13"/>
  <c r="G368" i="13"/>
  <c r="I368" i="13"/>
  <c r="K368" i="13"/>
  <c r="M368" i="13"/>
  <c r="O368" i="13"/>
  <c r="Q368" i="13"/>
  <c r="V368" i="13"/>
  <c r="G370" i="13"/>
  <c r="I370" i="13"/>
  <c r="K370" i="13"/>
  <c r="M370" i="13"/>
  <c r="O370" i="13"/>
  <c r="Q370" i="13"/>
  <c r="V370" i="13"/>
  <c r="G372" i="13"/>
  <c r="M372" i="13" s="1"/>
  <c r="I372" i="13"/>
  <c r="K372" i="13"/>
  <c r="O372" i="13"/>
  <c r="Q372" i="13"/>
  <c r="V372" i="13"/>
  <c r="G380" i="13"/>
  <c r="I380" i="13"/>
  <c r="K380" i="13"/>
  <c r="M380" i="13"/>
  <c r="O380" i="13"/>
  <c r="Q380" i="13"/>
  <c r="V380" i="13"/>
  <c r="G386" i="13"/>
  <c r="I386" i="13"/>
  <c r="K386" i="13"/>
  <c r="M386" i="13"/>
  <c r="O386" i="13"/>
  <c r="Q386" i="13"/>
  <c r="V386" i="13"/>
  <c r="G389" i="13"/>
  <c r="I389" i="13"/>
  <c r="K389" i="13"/>
  <c r="M389" i="13"/>
  <c r="O389" i="13"/>
  <c r="Q389" i="13"/>
  <c r="V389" i="13"/>
  <c r="G390" i="13"/>
  <c r="M390" i="13" s="1"/>
  <c r="I390" i="13"/>
  <c r="K390" i="13"/>
  <c r="O390" i="13"/>
  <c r="Q390" i="13"/>
  <c r="V390" i="13"/>
  <c r="G394" i="13"/>
  <c r="I394" i="13"/>
  <c r="K394" i="13"/>
  <c r="M394" i="13"/>
  <c r="O394" i="13"/>
  <c r="Q394" i="13"/>
  <c r="V394" i="13"/>
  <c r="G397" i="13"/>
  <c r="I397" i="13"/>
  <c r="K397" i="13"/>
  <c r="M397" i="13"/>
  <c r="O397" i="13"/>
  <c r="Q397" i="13"/>
  <c r="V397" i="13"/>
  <c r="G399" i="13"/>
  <c r="I399" i="13"/>
  <c r="K399" i="13"/>
  <c r="M399" i="13"/>
  <c r="O399" i="13"/>
  <c r="Q399" i="13"/>
  <c r="V399" i="13"/>
  <c r="G401" i="13"/>
  <c r="I401" i="13"/>
  <c r="I400" i="13" s="1"/>
  <c r="K401" i="13"/>
  <c r="K400" i="13" s="1"/>
  <c r="M401" i="13"/>
  <c r="O401" i="13"/>
  <c r="Q401" i="13"/>
  <c r="Q400" i="13" s="1"/>
  <c r="V401" i="13"/>
  <c r="V400" i="13" s="1"/>
  <c r="G405" i="13"/>
  <c r="I405" i="13"/>
  <c r="K405" i="13"/>
  <c r="M405" i="13"/>
  <c r="O405" i="13"/>
  <c r="Q405" i="13"/>
  <c r="V405" i="13"/>
  <c r="G407" i="13"/>
  <c r="I407" i="13"/>
  <c r="K407" i="13"/>
  <c r="M407" i="13"/>
  <c r="O407" i="13"/>
  <c r="Q407" i="13"/>
  <c r="V407" i="13"/>
  <c r="G409" i="13"/>
  <c r="G400" i="13" s="1"/>
  <c r="I409" i="13"/>
  <c r="K409" i="13"/>
  <c r="O409" i="13"/>
  <c r="O400" i="13" s="1"/>
  <c r="Q409" i="13"/>
  <c r="V409" i="13"/>
  <c r="G411" i="13"/>
  <c r="I411" i="13"/>
  <c r="K411" i="13"/>
  <c r="M411" i="13"/>
  <c r="O411" i="13"/>
  <c r="Q411" i="13"/>
  <c r="V411" i="13"/>
  <c r="G417" i="13"/>
  <c r="I417" i="13"/>
  <c r="K417" i="13"/>
  <c r="M417" i="13"/>
  <c r="O417" i="13"/>
  <c r="Q417" i="13"/>
  <c r="V417" i="13"/>
  <c r="G418" i="13"/>
  <c r="I418" i="13"/>
  <c r="K418" i="13"/>
  <c r="M418" i="13"/>
  <c r="O418" i="13"/>
  <c r="Q418" i="13"/>
  <c r="V418" i="13"/>
  <c r="G422" i="13"/>
  <c r="M422" i="13" s="1"/>
  <c r="I422" i="13"/>
  <c r="K422" i="13"/>
  <c r="O422" i="13"/>
  <c r="Q422" i="13"/>
  <c r="V422" i="13"/>
  <c r="G423" i="13"/>
  <c r="I423" i="13"/>
  <c r="O423" i="13"/>
  <c r="Q423" i="13"/>
  <c r="G424" i="13"/>
  <c r="I424" i="13"/>
  <c r="K424" i="13"/>
  <c r="K423" i="13" s="1"/>
  <c r="M424" i="13"/>
  <c r="M423" i="13" s="1"/>
  <c r="O424" i="13"/>
  <c r="Q424" i="13"/>
  <c r="V424" i="13"/>
  <c r="V423" i="13" s="1"/>
  <c r="G426" i="13"/>
  <c r="I426" i="13"/>
  <c r="K426" i="13"/>
  <c r="O426" i="13"/>
  <c r="Q426" i="13"/>
  <c r="V426" i="13"/>
  <c r="G427" i="13"/>
  <c r="M427" i="13" s="1"/>
  <c r="I427" i="13"/>
  <c r="K427" i="13"/>
  <c r="O427" i="13"/>
  <c r="Q427" i="13"/>
  <c r="V427" i="13"/>
  <c r="G428" i="13"/>
  <c r="I428" i="13"/>
  <c r="K428" i="13"/>
  <c r="M428" i="13"/>
  <c r="O428" i="13"/>
  <c r="Q428" i="13"/>
  <c r="V428" i="13"/>
  <c r="G429" i="13"/>
  <c r="I429" i="13"/>
  <c r="K429" i="13"/>
  <c r="M429" i="13"/>
  <c r="O429" i="13"/>
  <c r="Q429" i="13"/>
  <c r="V429" i="13"/>
  <c r="G430" i="13"/>
  <c r="M430" i="13" s="1"/>
  <c r="I430" i="13"/>
  <c r="K430" i="13"/>
  <c r="O430" i="13"/>
  <c r="Q430" i="13"/>
  <c r="V430" i="13"/>
  <c r="G431" i="13"/>
  <c r="M431" i="13" s="1"/>
  <c r="I431" i="13"/>
  <c r="K431" i="13"/>
  <c r="O431" i="13"/>
  <c r="Q431" i="13"/>
  <c r="V431" i="13"/>
  <c r="G432" i="13"/>
  <c r="I432" i="13"/>
  <c r="K432" i="13"/>
  <c r="M432" i="13"/>
  <c r="O432" i="13"/>
  <c r="Q432" i="13"/>
  <c r="V432" i="13"/>
  <c r="G433" i="13"/>
  <c r="I433" i="13"/>
  <c r="K433" i="13"/>
  <c r="M433" i="13"/>
  <c r="O433" i="13"/>
  <c r="Q433" i="13"/>
  <c r="V433" i="13"/>
  <c r="G434" i="13"/>
  <c r="M434" i="13" s="1"/>
  <c r="I434" i="13"/>
  <c r="K434" i="13"/>
  <c r="O434" i="13"/>
  <c r="Q434" i="13"/>
  <c r="V434" i="13"/>
  <c r="G435" i="13"/>
  <c r="M435" i="13" s="1"/>
  <c r="I435" i="13"/>
  <c r="K435" i="13"/>
  <c r="O435" i="13"/>
  <c r="Q435" i="13"/>
  <c r="V435" i="13"/>
  <c r="G436" i="13"/>
  <c r="I436" i="13"/>
  <c r="K436" i="13"/>
  <c r="M436" i="13"/>
  <c r="O436" i="13"/>
  <c r="Q436" i="13"/>
  <c r="V436" i="13"/>
  <c r="G437" i="13"/>
  <c r="I437" i="13"/>
  <c r="K437" i="13"/>
  <c r="M437" i="13"/>
  <c r="O437" i="13"/>
  <c r="Q437" i="13"/>
  <c r="V437" i="13"/>
  <c r="G438" i="13"/>
  <c r="M438" i="13" s="1"/>
  <c r="I438" i="13"/>
  <c r="K438" i="13"/>
  <c r="O438" i="13"/>
  <c r="Q438" i="13"/>
  <c r="V438" i="13"/>
  <c r="G439" i="13"/>
  <c r="M439" i="13" s="1"/>
  <c r="I439" i="13"/>
  <c r="K439" i="13"/>
  <c r="O439" i="13"/>
  <c r="Q439" i="13"/>
  <c r="V439" i="13"/>
  <c r="G440" i="13"/>
  <c r="I440" i="13"/>
  <c r="K440" i="13"/>
  <c r="M440" i="13"/>
  <c r="O440" i="13"/>
  <c r="Q440" i="13"/>
  <c r="V440" i="13"/>
  <c r="G441" i="13"/>
  <c r="M441" i="13" s="1"/>
  <c r="I441" i="13"/>
  <c r="K441" i="13"/>
  <c r="O441" i="13"/>
  <c r="Q441" i="13"/>
  <c r="V441" i="13"/>
  <c r="G442" i="13"/>
  <c r="M442" i="13" s="1"/>
  <c r="I442" i="13"/>
  <c r="K442" i="13"/>
  <c r="O442" i="13"/>
  <c r="Q442" i="13"/>
  <c r="V442" i="13"/>
  <c r="G443" i="13"/>
  <c r="I443" i="13"/>
  <c r="K443" i="13"/>
  <c r="M443" i="13"/>
  <c r="O443" i="13"/>
  <c r="Q443" i="13"/>
  <c r="V443" i="13"/>
  <c r="G444" i="13"/>
  <c r="I444" i="13"/>
  <c r="K444" i="13"/>
  <c r="M444" i="13"/>
  <c r="O444" i="13"/>
  <c r="Q444" i="13"/>
  <c r="V444" i="13"/>
  <c r="G445" i="13"/>
  <c r="I445" i="13"/>
  <c r="K445" i="13"/>
  <c r="M445" i="13"/>
  <c r="O445" i="13"/>
  <c r="Q445" i="13"/>
  <c r="V445" i="13"/>
  <c r="G446" i="13"/>
  <c r="M446" i="13" s="1"/>
  <c r="I446" i="13"/>
  <c r="K446" i="13"/>
  <c r="O446" i="13"/>
  <c r="Q446" i="13"/>
  <c r="V446" i="13"/>
  <c r="G447" i="13"/>
  <c r="I447" i="13"/>
  <c r="K447" i="13"/>
  <c r="M447" i="13"/>
  <c r="O447" i="13"/>
  <c r="Q447" i="13"/>
  <c r="V447" i="13"/>
  <c r="G448" i="13"/>
  <c r="I448" i="13"/>
  <c r="K448" i="13"/>
  <c r="M448" i="13"/>
  <c r="O448" i="13"/>
  <c r="Q448" i="13"/>
  <c r="V448" i="13"/>
  <c r="G449" i="13"/>
  <c r="M449" i="13" s="1"/>
  <c r="I449" i="13"/>
  <c r="K449" i="13"/>
  <c r="O449" i="13"/>
  <c r="Q449" i="13"/>
  <c r="V449" i="13"/>
  <c r="G450" i="13"/>
  <c r="M450" i="13" s="1"/>
  <c r="I450" i="13"/>
  <c r="K450" i="13"/>
  <c r="O450" i="13"/>
  <c r="Q450" i="13"/>
  <c r="V450" i="13"/>
  <c r="G451" i="13"/>
  <c r="I451" i="13"/>
  <c r="K451" i="13"/>
  <c r="M451" i="13"/>
  <c r="O451" i="13"/>
  <c r="Q451" i="13"/>
  <c r="V451" i="13"/>
  <c r="G452" i="13"/>
  <c r="I452" i="13"/>
  <c r="K452" i="13"/>
  <c r="M452" i="13"/>
  <c r="O452" i="13"/>
  <c r="Q452" i="13"/>
  <c r="V452" i="13"/>
  <c r="G453" i="13"/>
  <c r="I453" i="13"/>
  <c r="K453" i="13"/>
  <c r="M453" i="13"/>
  <c r="O453" i="13"/>
  <c r="Q453" i="13"/>
  <c r="V453" i="13"/>
  <c r="G454" i="13"/>
  <c r="O454" i="13"/>
  <c r="G455" i="13"/>
  <c r="I455" i="13"/>
  <c r="I454" i="13" s="1"/>
  <c r="K455" i="13"/>
  <c r="K454" i="13" s="1"/>
  <c r="M455" i="13"/>
  <c r="M454" i="13" s="1"/>
  <c r="O455" i="13"/>
  <c r="Q455" i="13"/>
  <c r="Q454" i="13" s="1"/>
  <c r="V455" i="13"/>
  <c r="V454" i="13" s="1"/>
  <c r="K456" i="13"/>
  <c r="O456" i="13"/>
  <c r="V456" i="13"/>
  <c r="G457" i="13"/>
  <c r="G456" i="13" s="1"/>
  <c r="I457" i="13"/>
  <c r="I456" i="13" s="1"/>
  <c r="K457" i="13"/>
  <c r="M457" i="13"/>
  <c r="M456" i="13" s="1"/>
  <c r="O457" i="13"/>
  <c r="Q457" i="13"/>
  <c r="Q456" i="13" s="1"/>
  <c r="V457" i="13"/>
  <c r="Q458" i="13"/>
  <c r="G459" i="13"/>
  <c r="M459" i="13" s="1"/>
  <c r="M458" i="13" s="1"/>
  <c r="I459" i="13"/>
  <c r="I458" i="13" s="1"/>
  <c r="K459" i="13"/>
  <c r="K458" i="13" s="1"/>
  <c r="O459" i="13"/>
  <c r="O458" i="13" s="1"/>
  <c r="Q459" i="13"/>
  <c r="V459" i="13"/>
  <c r="V458" i="13" s="1"/>
  <c r="G463" i="13"/>
  <c r="I463" i="13"/>
  <c r="K463" i="13"/>
  <c r="M463" i="13"/>
  <c r="O463" i="13"/>
  <c r="Q463" i="13"/>
  <c r="V463" i="13"/>
  <c r="G467" i="13"/>
  <c r="M467" i="13" s="1"/>
  <c r="I467" i="13"/>
  <c r="K467" i="13"/>
  <c r="O467" i="13"/>
  <c r="Q467" i="13"/>
  <c r="V467" i="13"/>
  <c r="G469" i="13"/>
  <c r="G468" i="13" s="1"/>
  <c r="I469" i="13"/>
  <c r="K469" i="13"/>
  <c r="K468" i="13" s="1"/>
  <c r="O469" i="13"/>
  <c r="O468" i="13" s="1"/>
  <c r="Q469" i="13"/>
  <c r="V469" i="13"/>
  <c r="V468" i="13" s="1"/>
  <c r="G470" i="13"/>
  <c r="I470" i="13"/>
  <c r="K470" i="13"/>
  <c r="M470" i="13"/>
  <c r="O470" i="13"/>
  <c r="Q470" i="13"/>
  <c r="V470" i="13"/>
  <c r="G471" i="13"/>
  <c r="M471" i="13" s="1"/>
  <c r="I471" i="13"/>
  <c r="K471" i="13"/>
  <c r="O471" i="13"/>
  <c r="Q471" i="13"/>
  <c r="V471" i="13"/>
  <c r="G472" i="13"/>
  <c r="I472" i="13"/>
  <c r="I468" i="13" s="1"/>
  <c r="K472" i="13"/>
  <c r="M472" i="13"/>
  <c r="O472" i="13"/>
  <c r="Q472" i="13"/>
  <c r="Q468" i="13" s="1"/>
  <c r="V472" i="13"/>
  <c r="G473" i="13"/>
  <c r="M473" i="13" s="1"/>
  <c r="I473" i="13"/>
  <c r="K473" i="13"/>
  <c r="O473" i="13"/>
  <c r="Q473" i="13"/>
  <c r="V473" i="13"/>
  <c r="G474" i="13"/>
  <c r="I474" i="13"/>
  <c r="K474" i="13"/>
  <c r="M474" i="13"/>
  <c r="O474" i="13"/>
  <c r="Q474" i="13"/>
  <c r="V474" i="13"/>
  <c r="G475" i="13"/>
  <c r="M475" i="13" s="1"/>
  <c r="I475" i="13"/>
  <c r="K475" i="13"/>
  <c r="O475" i="13"/>
  <c r="Q475" i="13"/>
  <c r="V475" i="13"/>
  <c r="G476" i="13"/>
  <c r="I476" i="13"/>
  <c r="K476" i="13"/>
  <c r="M476" i="13"/>
  <c r="O476" i="13"/>
  <c r="Q476" i="13"/>
  <c r="V476" i="13"/>
  <c r="G477" i="13"/>
  <c r="M477" i="13" s="1"/>
  <c r="I477" i="13"/>
  <c r="K477" i="13"/>
  <c r="O477" i="13"/>
  <c r="Q477" i="13"/>
  <c r="V477" i="13"/>
  <c r="G478" i="13"/>
  <c r="I478" i="13"/>
  <c r="K478" i="13"/>
  <c r="M478" i="13"/>
  <c r="O478" i="13"/>
  <c r="Q478" i="13"/>
  <c r="V478" i="13"/>
  <c r="G479" i="13"/>
  <c r="M479" i="13" s="1"/>
  <c r="I479" i="13"/>
  <c r="K479" i="13"/>
  <c r="O479" i="13"/>
  <c r="Q479" i="13"/>
  <c r="V479" i="13"/>
  <c r="G480" i="13"/>
  <c r="I480" i="13"/>
  <c r="K480" i="13"/>
  <c r="M480" i="13"/>
  <c r="O480" i="13"/>
  <c r="Q480" i="13"/>
  <c r="V480" i="13"/>
  <c r="G481" i="13"/>
  <c r="M481" i="13" s="1"/>
  <c r="I481" i="13"/>
  <c r="K481" i="13"/>
  <c r="O481" i="13"/>
  <c r="Q481" i="13"/>
  <c r="V481" i="13"/>
  <c r="G482" i="13"/>
  <c r="I482" i="13"/>
  <c r="K482" i="13"/>
  <c r="M482" i="13"/>
  <c r="O482" i="13"/>
  <c r="Q482" i="13"/>
  <c r="V482" i="13"/>
  <c r="G483" i="13"/>
  <c r="M483" i="13" s="1"/>
  <c r="I483" i="13"/>
  <c r="K483" i="13"/>
  <c r="O483" i="13"/>
  <c r="Q483" i="13"/>
  <c r="V483" i="13"/>
  <c r="G484" i="13"/>
  <c r="I484" i="13"/>
  <c r="K484" i="13"/>
  <c r="M484" i="13"/>
  <c r="O484" i="13"/>
  <c r="Q484" i="13"/>
  <c r="V484" i="13"/>
  <c r="G485" i="13"/>
  <c r="M485" i="13" s="1"/>
  <c r="I485" i="13"/>
  <c r="K485" i="13"/>
  <c r="O485" i="13"/>
  <c r="Q485" i="13"/>
  <c r="V485" i="13"/>
  <c r="G486" i="13"/>
  <c r="I486" i="13"/>
  <c r="K486" i="13"/>
  <c r="M486" i="13"/>
  <c r="O486" i="13"/>
  <c r="Q486" i="13"/>
  <c r="V486" i="13"/>
  <c r="G487" i="13"/>
  <c r="M487" i="13" s="1"/>
  <c r="I487" i="13"/>
  <c r="K487" i="13"/>
  <c r="O487" i="13"/>
  <c r="Q487" i="13"/>
  <c r="V487" i="13"/>
  <c r="G488" i="13"/>
  <c r="I488" i="13"/>
  <c r="K488" i="13"/>
  <c r="M488" i="13"/>
  <c r="O488" i="13"/>
  <c r="Q488" i="13"/>
  <c r="V488" i="13"/>
  <c r="G489" i="13"/>
  <c r="M489" i="13" s="1"/>
  <c r="I489" i="13"/>
  <c r="K489" i="13"/>
  <c r="O489" i="13"/>
  <c r="Q489" i="13"/>
  <c r="V489" i="13"/>
  <c r="G490" i="13"/>
  <c r="I490" i="13"/>
  <c r="K490" i="13"/>
  <c r="M490" i="13"/>
  <c r="O490" i="13"/>
  <c r="Q490" i="13"/>
  <c r="V490" i="13"/>
  <c r="G491" i="13"/>
  <c r="M491" i="13" s="1"/>
  <c r="I491" i="13"/>
  <c r="K491" i="13"/>
  <c r="O491" i="13"/>
  <c r="Q491" i="13"/>
  <c r="V491" i="13"/>
  <c r="G492" i="13"/>
  <c r="I492" i="13"/>
  <c r="K492" i="13"/>
  <c r="M492" i="13"/>
  <c r="O492" i="13"/>
  <c r="Q492" i="13"/>
  <c r="V492" i="13"/>
  <c r="G494" i="13"/>
  <c r="I494" i="13"/>
  <c r="I493" i="13" s="1"/>
  <c r="K494" i="13"/>
  <c r="M494" i="13"/>
  <c r="O494" i="13"/>
  <c r="Q494" i="13"/>
  <c r="Q493" i="13" s="1"/>
  <c r="V494" i="13"/>
  <c r="G495" i="13"/>
  <c r="G493" i="13" s="1"/>
  <c r="I495" i="13"/>
  <c r="K495" i="13"/>
  <c r="O495" i="13"/>
  <c r="O493" i="13" s="1"/>
  <c r="Q495" i="13"/>
  <c r="V495" i="13"/>
  <c r="G496" i="13"/>
  <c r="I496" i="13"/>
  <c r="K496" i="13"/>
  <c r="M496" i="13"/>
  <c r="O496" i="13"/>
  <c r="Q496" i="13"/>
  <c r="V496" i="13"/>
  <c r="G497" i="13"/>
  <c r="M497" i="13" s="1"/>
  <c r="I497" i="13"/>
  <c r="K497" i="13"/>
  <c r="K493" i="13" s="1"/>
  <c r="O497" i="13"/>
  <c r="Q497" i="13"/>
  <c r="V497" i="13"/>
  <c r="V493" i="13" s="1"/>
  <c r="G498" i="13"/>
  <c r="I498" i="13"/>
  <c r="K498" i="13"/>
  <c r="M498" i="13"/>
  <c r="O498" i="13"/>
  <c r="Q498" i="13"/>
  <c r="V498" i="13"/>
  <c r="G499" i="13"/>
  <c r="M499" i="13" s="1"/>
  <c r="I499" i="13"/>
  <c r="K499" i="13"/>
  <c r="O499" i="13"/>
  <c r="Q499" i="13"/>
  <c r="V499" i="13"/>
  <c r="G500" i="13"/>
  <c r="I500" i="13"/>
  <c r="K500" i="13"/>
  <c r="M500" i="13"/>
  <c r="O500" i="13"/>
  <c r="Q500" i="13"/>
  <c r="V500" i="13"/>
  <c r="G501" i="13"/>
  <c r="M501" i="13" s="1"/>
  <c r="I501" i="13"/>
  <c r="K501" i="13"/>
  <c r="O501" i="13"/>
  <c r="Q501" i="13"/>
  <c r="V501" i="13"/>
  <c r="G502" i="13"/>
  <c r="I502" i="13"/>
  <c r="K502" i="13"/>
  <c r="M502" i="13"/>
  <c r="O502" i="13"/>
  <c r="Q502" i="13"/>
  <c r="V502" i="13"/>
  <c r="G503" i="13"/>
  <c r="M503" i="13" s="1"/>
  <c r="I503" i="13"/>
  <c r="K503" i="13"/>
  <c r="O503" i="13"/>
  <c r="Q503" i="13"/>
  <c r="V503" i="13"/>
  <c r="G504" i="13"/>
  <c r="I504" i="13"/>
  <c r="K504" i="13"/>
  <c r="M504" i="13"/>
  <c r="O504" i="13"/>
  <c r="Q504" i="13"/>
  <c r="V504" i="13"/>
  <c r="G505" i="13"/>
  <c r="M505" i="13" s="1"/>
  <c r="I505" i="13"/>
  <c r="K505" i="13"/>
  <c r="O505" i="13"/>
  <c r="Q505" i="13"/>
  <c r="V505" i="13"/>
  <c r="G506" i="13"/>
  <c r="I506" i="13"/>
  <c r="K506" i="13"/>
  <c r="M506" i="13"/>
  <c r="O506" i="13"/>
  <c r="Q506" i="13"/>
  <c r="V506" i="13"/>
  <c r="G507" i="13"/>
  <c r="M507" i="13" s="1"/>
  <c r="I507" i="13"/>
  <c r="K507" i="13"/>
  <c r="O507" i="13"/>
  <c r="Q507" i="13"/>
  <c r="V507" i="13"/>
  <c r="G508" i="13"/>
  <c r="I508" i="13"/>
  <c r="K508" i="13"/>
  <c r="M508" i="13"/>
  <c r="O508" i="13"/>
  <c r="Q508" i="13"/>
  <c r="V508" i="13"/>
  <c r="G509" i="13"/>
  <c r="M509" i="13" s="1"/>
  <c r="I509" i="13"/>
  <c r="K509" i="13"/>
  <c r="O509" i="13"/>
  <c r="Q509" i="13"/>
  <c r="V509" i="13"/>
  <c r="G510" i="13"/>
  <c r="I510" i="13"/>
  <c r="K510" i="13"/>
  <c r="M510" i="13"/>
  <c r="O510" i="13"/>
  <c r="Q510" i="13"/>
  <c r="V510" i="13"/>
  <c r="G511" i="13"/>
  <c r="M511" i="13" s="1"/>
  <c r="I511" i="13"/>
  <c r="K511" i="13"/>
  <c r="O511" i="13"/>
  <c r="Q511" i="13"/>
  <c r="V511" i="13"/>
  <c r="G512" i="13"/>
  <c r="I512" i="13"/>
  <c r="K512" i="13"/>
  <c r="M512" i="13"/>
  <c r="O512" i="13"/>
  <c r="Q512" i="13"/>
  <c r="V512" i="13"/>
  <c r="G513" i="13"/>
  <c r="M513" i="13" s="1"/>
  <c r="I513" i="13"/>
  <c r="K513" i="13"/>
  <c r="O513" i="13"/>
  <c r="Q513" i="13"/>
  <c r="V513" i="13"/>
  <c r="G515" i="13"/>
  <c r="M515" i="13" s="1"/>
  <c r="I515" i="13"/>
  <c r="K515" i="13"/>
  <c r="K514" i="13" s="1"/>
  <c r="O515" i="13"/>
  <c r="O514" i="13" s="1"/>
  <c r="Q515" i="13"/>
  <c r="V515" i="13"/>
  <c r="V514" i="13" s="1"/>
  <c r="G516" i="13"/>
  <c r="I516" i="13"/>
  <c r="I514" i="13" s="1"/>
  <c r="K516" i="13"/>
  <c r="M516" i="13"/>
  <c r="O516" i="13"/>
  <c r="Q516" i="13"/>
  <c r="Q514" i="13" s="1"/>
  <c r="V516" i="13"/>
  <c r="G519" i="13"/>
  <c r="M519" i="13" s="1"/>
  <c r="I519" i="13"/>
  <c r="K519" i="13"/>
  <c r="O519" i="13"/>
  <c r="Q519" i="13"/>
  <c r="V519" i="13"/>
  <c r="G520" i="13"/>
  <c r="I520" i="13"/>
  <c r="K520" i="13"/>
  <c r="M520" i="13"/>
  <c r="O520" i="13"/>
  <c r="Q520" i="13"/>
  <c r="V520" i="13"/>
  <c r="G521" i="13"/>
  <c r="M521" i="13" s="1"/>
  <c r="I521" i="13"/>
  <c r="K521" i="13"/>
  <c r="O521" i="13"/>
  <c r="Q521" i="13"/>
  <c r="V521" i="13"/>
  <c r="G522" i="13"/>
  <c r="I522" i="13"/>
  <c r="K522" i="13"/>
  <c r="M522" i="13"/>
  <c r="O522" i="13"/>
  <c r="Q522" i="13"/>
  <c r="V522" i="13"/>
  <c r="G523" i="13"/>
  <c r="M523" i="13" s="1"/>
  <c r="I523" i="13"/>
  <c r="K523" i="13"/>
  <c r="O523" i="13"/>
  <c r="Q523" i="13"/>
  <c r="V523" i="13"/>
  <c r="G524" i="13"/>
  <c r="I524" i="13"/>
  <c r="K524" i="13"/>
  <c r="M524" i="13"/>
  <c r="O524" i="13"/>
  <c r="Q524" i="13"/>
  <c r="V524" i="13"/>
  <c r="G525" i="13"/>
  <c r="M525" i="13" s="1"/>
  <c r="I525" i="13"/>
  <c r="K525" i="13"/>
  <c r="O525" i="13"/>
  <c r="Q525" i="13"/>
  <c r="V525" i="13"/>
  <c r="G526" i="13"/>
  <c r="I526" i="13"/>
  <c r="K526" i="13"/>
  <c r="M526" i="13"/>
  <c r="O526" i="13"/>
  <c r="Q526" i="13"/>
  <c r="V526" i="13"/>
  <c r="G527" i="13"/>
  <c r="M527" i="13" s="1"/>
  <c r="I527" i="13"/>
  <c r="K527" i="13"/>
  <c r="O527" i="13"/>
  <c r="Q527" i="13"/>
  <c r="V527" i="13"/>
  <c r="G528" i="13"/>
  <c r="I528" i="13"/>
  <c r="K528" i="13"/>
  <c r="M528" i="13"/>
  <c r="O528" i="13"/>
  <c r="Q528" i="13"/>
  <c r="V528" i="13"/>
  <c r="G529" i="13"/>
  <c r="M529" i="13" s="1"/>
  <c r="I529" i="13"/>
  <c r="K529" i="13"/>
  <c r="O529" i="13"/>
  <c r="Q529" i="13"/>
  <c r="V529" i="13"/>
  <c r="G530" i="13"/>
  <c r="I530" i="13"/>
  <c r="K530" i="13"/>
  <c r="M530" i="13"/>
  <c r="O530" i="13"/>
  <c r="Q530" i="13"/>
  <c r="V530" i="13"/>
  <c r="G531" i="13"/>
  <c r="M531" i="13" s="1"/>
  <c r="I531" i="13"/>
  <c r="K531" i="13"/>
  <c r="O531" i="13"/>
  <c r="Q531" i="13"/>
  <c r="V531" i="13"/>
  <c r="G532" i="13"/>
  <c r="I532" i="13"/>
  <c r="K532" i="13"/>
  <c r="M532" i="13"/>
  <c r="O532" i="13"/>
  <c r="Q532" i="13"/>
  <c r="V532" i="13"/>
  <c r="G533" i="13"/>
  <c r="M533" i="13" s="1"/>
  <c r="I533" i="13"/>
  <c r="K533" i="13"/>
  <c r="O533" i="13"/>
  <c r="Q533" i="13"/>
  <c r="V533" i="13"/>
  <c r="G535" i="13"/>
  <c r="I535" i="13"/>
  <c r="K535" i="13"/>
  <c r="M535" i="13"/>
  <c r="O535" i="13"/>
  <c r="Q535" i="13"/>
  <c r="V535" i="13"/>
  <c r="G539" i="13"/>
  <c r="M539" i="13" s="1"/>
  <c r="I539" i="13"/>
  <c r="K539" i="13"/>
  <c r="O539" i="13"/>
  <c r="Q539" i="13"/>
  <c r="V539" i="13"/>
  <c r="G543" i="13"/>
  <c r="I543" i="13"/>
  <c r="K543" i="13"/>
  <c r="M543" i="13"/>
  <c r="O543" i="13"/>
  <c r="Q543" i="13"/>
  <c r="V543" i="13"/>
  <c r="G547" i="13"/>
  <c r="M547" i="13" s="1"/>
  <c r="I547" i="13"/>
  <c r="K547" i="13"/>
  <c r="O547" i="13"/>
  <c r="Q547" i="13"/>
  <c r="V547" i="13"/>
  <c r="G549" i="13"/>
  <c r="G548" i="13" s="1"/>
  <c r="I549" i="13"/>
  <c r="K549" i="13"/>
  <c r="K548" i="13" s="1"/>
  <c r="O549" i="13"/>
  <c r="O548" i="13" s="1"/>
  <c r="Q549" i="13"/>
  <c r="V549" i="13"/>
  <c r="V548" i="13" s="1"/>
  <c r="G554" i="13"/>
  <c r="I554" i="13"/>
  <c r="K554" i="13"/>
  <c r="M554" i="13"/>
  <c r="O554" i="13"/>
  <c r="Q554" i="13"/>
  <c r="V554" i="13"/>
  <c r="G559" i="13"/>
  <c r="M559" i="13" s="1"/>
  <c r="I559" i="13"/>
  <c r="K559" i="13"/>
  <c r="O559" i="13"/>
  <c r="Q559" i="13"/>
  <c r="V559" i="13"/>
  <c r="G560" i="13"/>
  <c r="I560" i="13"/>
  <c r="I548" i="13" s="1"/>
  <c r="K560" i="13"/>
  <c r="M560" i="13"/>
  <c r="O560" i="13"/>
  <c r="Q560" i="13"/>
  <c r="Q548" i="13" s="1"/>
  <c r="V560" i="13"/>
  <c r="G562" i="13"/>
  <c r="M562" i="13" s="1"/>
  <c r="I562" i="13"/>
  <c r="K562" i="13"/>
  <c r="O562" i="13"/>
  <c r="Q562" i="13"/>
  <c r="V562" i="13"/>
  <c r="G564" i="13"/>
  <c r="I564" i="13"/>
  <c r="K564" i="13"/>
  <c r="M564" i="13"/>
  <c r="O564" i="13"/>
  <c r="Q564" i="13"/>
  <c r="V564" i="13"/>
  <c r="G566" i="13"/>
  <c r="I566" i="13"/>
  <c r="I565" i="13" s="1"/>
  <c r="K566" i="13"/>
  <c r="M566" i="13"/>
  <c r="O566" i="13"/>
  <c r="Q566" i="13"/>
  <c r="Q565" i="13" s="1"/>
  <c r="V566" i="13"/>
  <c r="G571" i="13"/>
  <c r="M571" i="13" s="1"/>
  <c r="I571" i="13"/>
  <c r="K571" i="13"/>
  <c r="K565" i="13" s="1"/>
  <c r="O571" i="13"/>
  <c r="Q571" i="13"/>
  <c r="V571" i="13"/>
  <c r="V565" i="13" s="1"/>
  <c r="G576" i="13"/>
  <c r="I576" i="13"/>
  <c r="K576" i="13"/>
  <c r="M576" i="13"/>
  <c r="O576" i="13"/>
  <c r="Q576" i="13"/>
  <c r="V576" i="13"/>
  <c r="G581" i="13"/>
  <c r="M581" i="13" s="1"/>
  <c r="I581" i="13"/>
  <c r="K581" i="13"/>
  <c r="O581" i="13"/>
  <c r="O565" i="13" s="1"/>
  <c r="Q581" i="13"/>
  <c r="V581" i="13"/>
  <c r="G583" i="13"/>
  <c r="I583" i="13"/>
  <c r="K583" i="13"/>
  <c r="M583" i="13"/>
  <c r="O583" i="13"/>
  <c r="Q583" i="13"/>
  <c r="V583" i="13"/>
  <c r="G585" i="13"/>
  <c r="I585" i="13"/>
  <c r="I584" i="13" s="1"/>
  <c r="K585" i="13"/>
  <c r="M585" i="13"/>
  <c r="O585" i="13"/>
  <c r="Q585" i="13"/>
  <c r="Q584" i="13" s="1"/>
  <c r="V585" i="13"/>
  <c r="G587" i="13"/>
  <c r="G584" i="13" s="1"/>
  <c r="I587" i="13"/>
  <c r="K587" i="13"/>
  <c r="O587" i="13"/>
  <c r="O584" i="13" s="1"/>
  <c r="Q587" i="13"/>
  <c r="V587" i="13"/>
  <c r="G597" i="13"/>
  <c r="I597" i="13"/>
  <c r="K597" i="13"/>
  <c r="M597" i="13"/>
  <c r="O597" i="13"/>
  <c r="Q597" i="13"/>
  <c r="V597" i="13"/>
  <c r="G598" i="13"/>
  <c r="M598" i="13" s="1"/>
  <c r="I598" i="13"/>
  <c r="K598" i="13"/>
  <c r="K584" i="13" s="1"/>
  <c r="O598" i="13"/>
  <c r="Q598" i="13"/>
  <c r="V598" i="13"/>
  <c r="V584" i="13" s="1"/>
  <c r="G599" i="13"/>
  <c r="I599" i="13"/>
  <c r="K599" i="13"/>
  <c r="M599" i="13"/>
  <c r="O599" i="13"/>
  <c r="Q599" i="13"/>
  <c r="V599" i="13"/>
  <c r="G601" i="13"/>
  <c r="M601" i="13" s="1"/>
  <c r="I601" i="13"/>
  <c r="K601" i="13"/>
  <c r="O601" i="13"/>
  <c r="Q601" i="13"/>
  <c r="V601" i="13"/>
  <c r="G603" i="13"/>
  <c r="I603" i="13"/>
  <c r="K603" i="13"/>
  <c r="M603" i="13"/>
  <c r="O603" i="13"/>
  <c r="Q603" i="13"/>
  <c r="V603" i="13"/>
  <c r="K604" i="13"/>
  <c r="V604" i="13"/>
  <c r="G605" i="13"/>
  <c r="I605" i="13"/>
  <c r="I604" i="13" s="1"/>
  <c r="K605" i="13"/>
  <c r="M605" i="13"/>
  <c r="O605" i="13"/>
  <c r="Q605" i="13"/>
  <c r="Q604" i="13" s="1"/>
  <c r="V605" i="13"/>
  <c r="G606" i="13"/>
  <c r="G604" i="13" s="1"/>
  <c r="I606" i="13"/>
  <c r="K606" i="13"/>
  <c r="O606" i="13"/>
  <c r="O604" i="13" s="1"/>
  <c r="Q606" i="13"/>
  <c r="V606" i="13"/>
  <c r="G608" i="13"/>
  <c r="G607" i="13" s="1"/>
  <c r="I608" i="13"/>
  <c r="K608" i="13"/>
  <c r="K607" i="13" s="1"/>
  <c r="O608" i="13"/>
  <c r="O607" i="13" s="1"/>
  <c r="Q608" i="13"/>
  <c r="V608" i="13"/>
  <c r="V607" i="13" s="1"/>
  <c r="G609" i="13"/>
  <c r="I609" i="13"/>
  <c r="K609" i="13"/>
  <c r="M609" i="13"/>
  <c r="O609" i="13"/>
  <c r="Q609" i="13"/>
  <c r="V609" i="13"/>
  <c r="G610" i="13"/>
  <c r="M610" i="13" s="1"/>
  <c r="I610" i="13"/>
  <c r="K610" i="13"/>
  <c r="O610" i="13"/>
  <c r="Q610" i="13"/>
  <c r="V610" i="13"/>
  <c r="G611" i="13"/>
  <c r="I611" i="13"/>
  <c r="I607" i="13" s="1"/>
  <c r="K611" i="13"/>
  <c r="M611" i="13"/>
  <c r="O611" i="13"/>
  <c r="Q611" i="13"/>
  <c r="Q607" i="13" s="1"/>
  <c r="V611" i="13"/>
  <c r="G612" i="13"/>
  <c r="M612" i="13" s="1"/>
  <c r="I612" i="13"/>
  <c r="K612" i="13"/>
  <c r="O612" i="13"/>
  <c r="Q612" i="13"/>
  <c r="V612" i="13"/>
  <c r="G613" i="13"/>
  <c r="I613" i="13"/>
  <c r="K613" i="13"/>
  <c r="M613" i="13"/>
  <c r="O613" i="13"/>
  <c r="Q613" i="13"/>
  <c r="V613" i="13"/>
  <c r="G614" i="13"/>
  <c r="M614" i="13" s="1"/>
  <c r="I614" i="13"/>
  <c r="K614" i="13"/>
  <c r="O614" i="13"/>
  <c r="Q614" i="13"/>
  <c r="V614" i="13"/>
  <c r="G615" i="13"/>
  <c r="I615" i="13"/>
  <c r="K615" i="13"/>
  <c r="M615" i="13"/>
  <c r="O615" i="13"/>
  <c r="Q615" i="13"/>
  <c r="V615" i="13"/>
  <c r="G616" i="13"/>
  <c r="M616" i="13" s="1"/>
  <c r="I616" i="13"/>
  <c r="K616" i="13"/>
  <c r="O616" i="13"/>
  <c r="Q616" i="13"/>
  <c r="V616" i="13"/>
  <c r="G617" i="13"/>
  <c r="I617" i="13"/>
  <c r="K617" i="13"/>
  <c r="M617" i="13"/>
  <c r="O617" i="13"/>
  <c r="Q617" i="13"/>
  <c r="V617" i="13"/>
  <c r="G618" i="13"/>
  <c r="M618" i="13" s="1"/>
  <c r="I618" i="13"/>
  <c r="K618" i="13"/>
  <c r="O618" i="13"/>
  <c r="Q618" i="13"/>
  <c r="V618" i="13"/>
  <c r="G619" i="13"/>
  <c r="I619" i="13"/>
  <c r="K619" i="13"/>
  <c r="M619" i="13"/>
  <c r="O619" i="13"/>
  <c r="Q619" i="13"/>
  <c r="V619" i="13"/>
  <c r="G620" i="13"/>
  <c r="M620" i="13" s="1"/>
  <c r="I620" i="13"/>
  <c r="K620" i="13"/>
  <c r="O620" i="13"/>
  <c r="Q620" i="13"/>
  <c r="V620" i="13"/>
  <c r="G621" i="13"/>
  <c r="I621" i="13"/>
  <c r="K621" i="13"/>
  <c r="M621" i="13"/>
  <c r="O621" i="13"/>
  <c r="Q621" i="13"/>
  <c r="V621" i="13"/>
  <c r="G622" i="13"/>
  <c r="M622" i="13" s="1"/>
  <c r="I622" i="13"/>
  <c r="K622" i="13"/>
  <c r="O622" i="13"/>
  <c r="Q622" i="13"/>
  <c r="V622" i="13"/>
  <c r="G623" i="13"/>
  <c r="I623" i="13"/>
  <c r="K623" i="13"/>
  <c r="M623" i="13"/>
  <c r="O623" i="13"/>
  <c r="Q623" i="13"/>
  <c r="V623" i="13"/>
  <c r="G624" i="13"/>
  <c r="M624" i="13" s="1"/>
  <c r="I624" i="13"/>
  <c r="K624" i="13"/>
  <c r="O624" i="13"/>
  <c r="Q624" i="13"/>
  <c r="V624" i="13"/>
  <c r="G625" i="13"/>
  <c r="I625" i="13"/>
  <c r="K625" i="13"/>
  <c r="M625" i="13"/>
  <c r="O625" i="13"/>
  <c r="Q625" i="13"/>
  <c r="V625" i="13"/>
  <c r="G626" i="13"/>
  <c r="M626" i="13" s="1"/>
  <c r="I626" i="13"/>
  <c r="K626" i="13"/>
  <c r="O626" i="13"/>
  <c r="Q626" i="13"/>
  <c r="V626" i="13"/>
  <c r="G627" i="13"/>
  <c r="I627" i="13"/>
  <c r="K627" i="13"/>
  <c r="M627" i="13"/>
  <c r="O627" i="13"/>
  <c r="Q627" i="13"/>
  <c r="V627" i="13"/>
  <c r="G628" i="13"/>
  <c r="M628" i="13" s="1"/>
  <c r="I628" i="13"/>
  <c r="K628" i="13"/>
  <c r="O628" i="13"/>
  <c r="Q628" i="13"/>
  <c r="V628" i="13"/>
  <c r="G629" i="13"/>
  <c r="I629" i="13"/>
  <c r="K629" i="13"/>
  <c r="M629" i="13"/>
  <c r="O629" i="13"/>
  <c r="Q629" i="13"/>
  <c r="V629" i="13"/>
  <c r="G630" i="13"/>
  <c r="M630" i="13" s="1"/>
  <c r="I630" i="13"/>
  <c r="K630" i="13"/>
  <c r="O630" i="13"/>
  <c r="Q630" i="13"/>
  <c r="V630" i="13"/>
  <c r="I631" i="13"/>
  <c r="Q631" i="13"/>
  <c r="G632" i="13"/>
  <c r="G631" i="13" s="1"/>
  <c r="I632" i="13"/>
  <c r="K632" i="13"/>
  <c r="K631" i="13" s="1"/>
  <c r="O632" i="13"/>
  <c r="O631" i="13" s="1"/>
  <c r="Q632" i="13"/>
  <c r="V632" i="13"/>
  <c r="V631" i="13" s="1"/>
  <c r="G633" i="13"/>
  <c r="I633" i="13"/>
  <c r="K633" i="13"/>
  <c r="M633" i="13"/>
  <c r="O633" i="13"/>
  <c r="Q633" i="13"/>
  <c r="V633" i="13"/>
  <c r="G635" i="13"/>
  <c r="I635" i="13"/>
  <c r="I634" i="13" s="1"/>
  <c r="K635" i="13"/>
  <c r="M635" i="13"/>
  <c r="O635" i="13"/>
  <c r="Q635" i="13"/>
  <c r="Q634" i="13" s="1"/>
  <c r="V635" i="13"/>
  <c r="G636" i="13"/>
  <c r="M636" i="13" s="1"/>
  <c r="I636" i="13"/>
  <c r="K636" i="13"/>
  <c r="K634" i="13" s="1"/>
  <c r="O636" i="13"/>
  <c r="Q636" i="13"/>
  <c r="V636" i="13"/>
  <c r="V634" i="13" s="1"/>
  <c r="G637" i="13"/>
  <c r="I637" i="13"/>
  <c r="K637" i="13"/>
  <c r="M637" i="13"/>
  <c r="O637" i="13"/>
  <c r="Q637" i="13"/>
  <c r="V637" i="13"/>
  <c r="G638" i="13"/>
  <c r="M638" i="13" s="1"/>
  <c r="I638" i="13"/>
  <c r="K638" i="13"/>
  <c r="O638" i="13"/>
  <c r="O634" i="13" s="1"/>
  <c r="Q638" i="13"/>
  <c r="V638" i="13"/>
  <c r="I639" i="13"/>
  <c r="Q639" i="13"/>
  <c r="G640" i="13"/>
  <c r="G639" i="13" s="1"/>
  <c r="I640" i="13"/>
  <c r="K640" i="13"/>
  <c r="K639" i="13" s="1"/>
  <c r="O640" i="13"/>
  <c r="O639" i="13" s="1"/>
  <c r="Q640" i="13"/>
  <c r="V640" i="13"/>
  <c r="V639" i="13" s="1"/>
  <c r="AE642" i="13"/>
  <c r="AF642" i="13"/>
  <c r="G34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4" i="12"/>
  <c r="G8" i="12" s="1"/>
  <c r="I14" i="12"/>
  <c r="K14" i="12"/>
  <c r="O14" i="12"/>
  <c r="O8" i="12" s="1"/>
  <c r="Q14" i="12"/>
  <c r="V14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I33" i="12"/>
  <c r="Q33" i="12"/>
  <c r="G34" i="12"/>
  <c r="I34" i="12"/>
  <c r="K34" i="12"/>
  <c r="K33" i="12" s="1"/>
  <c r="M34" i="12"/>
  <c r="M33" i="12" s="1"/>
  <c r="O34" i="12"/>
  <c r="Q34" i="12"/>
  <c r="V34" i="12"/>
  <c r="V33" i="12" s="1"/>
  <c r="G35" i="12"/>
  <c r="G33" i="12" s="1"/>
  <c r="I35" i="12"/>
  <c r="K35" i="12"/>
  <c r="M35" i="12"/>
  <c r="O35" i="12"/>
  <c r="O33" i="12" s="1"/>
  <c r="Q35" i="12"/>
  <c r="V35" i="12"/>
  <c r="G37" i="12"/>
  <c r="O37" i="12"/>
  <c r="G38" i="12"/>
  <c r="M38" i="12" s="1"/>
  <c r="M37" i="12" s="1"/>
  <c r="I38" i="12"/>
  <c r="I37" i="12" s="1"/>
  <c r="K38" i="12"/>
  <c r="K37" i="12" s="1"/>
  <c r="O38" i="12"/>
  <c r="Q38" i="12"/>
  <c r="Q37" i="12" s="1"/>
  <c r="V38" i="12"/>
  <c r="V37" i="12" s="1"/>
  <c r="G40" i="12"/>
  <c r="I40" i="12"/>
  <c r="K40" i="12"/>
  <c r="M40" i="12"/>
  <c r="O40" i="12"/>
  <c r="Q40" i="12"/>
  <c r="V40" i="12"/>
  <c r="G42" i="12"/>
  <c r="G41" i="12" s="1"/>
  <c r="I42" i="12"/>
  <c r="I41" i="12" s="1"/>
  <c r="K42" i="12"/>
  <c r="O42" i="12"/>
  <c r="O41" i="12" s="1"/>
  <c r="Q42" i="12"/>
  <c r="Q41" i="12" s="1"/>
  <c r="V42" i="12"/>
  <c r="G43" i="12"/>
  <c r="M43" i="12" s="1"/>
  <c r="I43" i="12"/>
  <c r="K43" i="12"/>
  <c r="K41" i="12" s="1"/>
  <c r="O43" i="12"/>
  <c r="Q43" i="12"/>
  <c r="V43" i="12"/>
  <c r="V41" i="12" s="1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K48" i="12"/>
  <c r="K47" i="12" s="1"/>
  <c r="M48" i="12"/>
  <c r="O48" i="12"/>
  <c r="Q48" i="12"/>
  <c r="V48" i="12"/>
  <c r="V47" i="12" s="1"/>
  <c r="G85" i="12"/>
  <c r="I85" i="12"/>
  <c r="K85" i="12"/>
  <c r="M85" i="12"/>
  <c r="O85" i="12"/>
  <c r="Q85" i="12"/>
  <c r="V85" i="12"/>
  <c r="G90" i="12"/>
  <c r="G47" i="12" s="1"/>
  <c r="I90" i="12"/>
  <c r="K90" i="12"/>
  <c r="O90" i="12"/>
  <c r="O47" i="12" s="1"/>
  <c r="Q90" i="12"/>
  <c r="V90" i="12"/>
  <c r="G94" i="12"/>
  <c r="M94" i="12" s="1"/>
  <c r="I94" i="12"/>
  <c r="I47" i="12" s="1"/>
  <c r="K94" i="12"/>
  <c r="O94" i="12"/>
  <c r="Q94" i="12"/>
  <c r="Q47" i="12" s="1"/>
  <c r="V94" i="12"/>
  <c r="G97" i="12"/>
  <c r="I97" i="12"/>
  <c r="K97" i="12"/>
  <c r="M97" i="12"/>
  <c r="O97" i="12"/>
  <c r="Q97" i="12"/>
  <c r="V97" i="12"/>
  <c r="G102" i="12"/>
  <c r="I102" i="12"/>
  <c r="K102" i="12"/>
  <c r="M102" i="12"/>
  <c r="O102" i="12"/>
  <c r="Q102" i="12"/>
  <c r="V102" i="12"/>
  <c r="G107" i="12"/>
  <c r="M107" i="12" s="1"/>
  <c r="I107" i="12"/>
  <c r="K107" i="12"/>
  <c r="O107" i="12"/>
  <c r="Q107" i="12"/>
  <c r="V107" i="12"/>
  <c r="G115" i="12"/>
  <c r="M115" i="12" s="1"/>
  <c r="I115" i="12"/>
  <c r="K115" i="12"/>
  <c r="O115" i="12"/>
  <c r="Q115" i="12"/>
  <c r="V115" i="12"/>
  <c r="G120" i="12"/>
  <c r="I120" i="12"/>
  <c r="K120" i="12"/>
  <c r="M120" i="12"/>
  <c r="O120" i="12"/>
  <c r="Q120" i="12"/>
  <c r="V120" i="12"/>
  <c r="G124" i="12"/>
  <c r="I124" i="12"/>
  <c r="K124" i="12"/>
  <c r="M124" i="12"/>
  <c r="O124" i="12"/>
  <c r="Q124" i="12"/>
  <c r="V124" i="12"/>
  <c r="G129" i="12"/>
  <c r="M129" i="12" s="1"/>
  <c r="I129" i="12"/>
  <c r="K129" i="12"/>
  <c r="O129" i="12"/>
  <c r="Q129" i="12"/>
  <c r="V129" i="12"/>
  <c r="G134" i="12"/>
  <c r="M134" i="12" s="1"/>
  <c r="I134" i="12"/>
  <c r="K134" i="12"/>
  <c r="O134" i="12"/>
  <c r="Q134" i="12"/>
  <c r="V134" i="12"/>
  <c r="G137" i="12"/>
  <c r="I137" i="12"/>
  <c r="K137" i="12"/>
  <c r="M137" i="12"/>
  <c r="O137" i="12"/>
  <c r="Q137" i="12"/>
  <c r="V137" i="12"/>
  <c r="G140" i="12"/>
  <c r="I140" i="12"/>
  <c r="K140" i="12"/>
  <c r="M140" i="12"/>
  <c r="O140" i="12"/>
  <c r="Q140" i="12"/>
  <c r="V140" i="12"/>
  <c r="G142" i="12"/>
  <c r="M142" i="12" s="1"/>
  <c r="I142" i="12"/>
  <c r="K142" i="12"/>
  <c r="O142" i="12"/>
  <c r="Q142" i="12"/>
  <c r="V142" i="12"/>
  <c r="G147" i="12"/>
  <c r="M147" i="12" s="1"/>
  <c r="I147" i="12"/>
  <c r="K147" i="12"/>
  <c r="O147" i="12"/>
  <c r="Q147" i="12"/>
  <c r="V147" i="12"/>
  <c r="G152" i="12"/>
  <c r="I152" i="12"/>
  <c r="K152" i="12"/>
  <c r="M152" i="12"/>
  <c r="O152" i="12"/>
  <c r="Q152" i="12"/>
  <c r="V152" i="12"/>
  <c r="G155" i="12"/>
  <c r="I155" i="12"/>
  <c r="K155" i="12"/>
  <c r="M155" i="12"/>
  <c r="O155" i="12"/>
  <c r="Q155" i="12"/>
  <c r="V155" i="12"/>
  <c r="G160" i="12"/>
  <c r="M160" i="12" s="1"/>
  <c r="I160" i="12"/>
  <c r="K160" i="12"/>
  <c r="O160" i="12"/>
  <c r="Q160" i="12"/>
  <c r="V160" i="12"/>
  <c r="G165" i="12"/>
  <c r="M165" i="12" s="1"/>
  <c r="I165" i="12"/>
  <c r="K165" i="12"/>
  <c r="O165" i="12"/>
  <c r="Q165" i="12"/>
  <c r="V165" i="12"/>
  <c r="G170" i="12"/>
  <c r="I170" i="12"/>
  <c r="K170" i="12"/>
  <c r="M170" i="12"/>
  <c r="O170" i="12"/>
  <c r="Q170" i="12"/>
  <c r="V170" i="12"/>
  <c r="G172" i="12"/>
  <c r="I172" i="12"/>
  <c r="K172" i="12"/>
  <c r="M172" i="12"/>
  <c r="O172" i="12"/>
  <c r="Q172" i="12"/>
  <c r="V172" i="12"/>
  <c r="G174" i="12"/>
  <c r="M174" i="12" s="1"/>
  <c r="I174" i="12"/>
  <c r="K174" i="12"/>
  <c r="O174" i="12"/>
  <c r="Q174" i="12"/>
  <c r="V174" i="12"/>
  <c r="G178" i="12"/>
  <c r="M178" i="12" s="1"/>
  <c r="I178" i="12"/>
  <c r="K178" i="12"/>
  <c r="O178" i="12"/>
  <c r="Q178" i="12"/>
  <c r="V178" i="12"/>
  <c r="G187" i="12"/>
  <c r="I187" i="12"/>
  <c r="K187" i="12"/>
  <c r="M187" i="12"/>
  <c r="O187" i="12"/>
  <c r="Q187" i="12"/>
  <c r="V187" i="12"/>
  <c r="G189" i="12"/>
  <c r="I189" i="12"/>
  <c r="K189" i="12"/>
  <c r="M189" i="12"/>
  <c r="O189" i="12"/>
  <c r="Q189" i="12"/>
  <c r="V189" i="12"/>
  <c r="G191" i="12"/>
  <c r="M191" i="12" s="1"/>
  <c r="I191" i="12"/>
  <c r="K191" i="12"/>
  <c r="O191" i="12"/>
  <c r="Q191" i="12"/>
  <c r="V191" i="12"/>
  <c r="G197" i="12"/>
  <c r="M197" i="12" s="1"/>
  <c r="I197" i="12"/>
  <c r="K197" i="12"/>
  <c r="O197" i="12"/>
  <c r="Q197" i="12"/>
  <c r="V197" i="12"/>
  <c r="G202" i="12"/>
  <c r="I202" i="12"/>
  <c r="K202" i="12"/>
  <c r="M202" i="12"/>
  <c r="O202" i="12"/>
  <c r="Q202" i="12"/>
  <c r="V202" i="12"/>
  <c r="G213" i="12"/>
  <c r="I213" i="12"/>
  <c r="K213" i="12"/>
  <c r="M213" i="12"/>
  <c r="O213" i="12"/>
  <c r="Q213" i="12"/>
  <c r="V213" i="12"/>
  <c r="G216" i="12"/>
  <c r="M216" i="12" s="1"/>
  <c r="I216" i="12"/>
  <c r="K216" i="12"/>
  <c r="O216" i="12"/>
  <c r="Q216" i="12"/>
  <c r="V216" i="12"/>
  <c r="G217" i="12"/>
  <c r="I217" i="12"/>
  <c r="O217" i="12"/>
  <c r="Q217" i="12"/>
  <c r="G218" i="12"/>
  <c r="I218" i="12"/>
  <c r="K218" i="12"/>
  <c r="K217" i="12" s="1"/>
  <c r="M218" i="12"/>
  <c r="M217" i="12" s="1"/>
  <c r="O218" i="12"/>
  <c r="Q218" i="12"/>
  <c r="V218" i="12"/>
  <c r="V217" i="12" s="1"/>
  <c r="G220" i="12"/>
  <c r="G219" i="12" s="1"/>
  <c r="I220" i="12"/>
  <c r="I219" i="12" s="1"/>
  <c r="K220" i="12"/>
  <c r="O220" i="12"/>
  <c r="O219" i="12" s="1"/>
  <c r="Q220" i="12"/>
  <c r="Q219" i="12" s="1"/>
  <c r="V220" i="12"/>
  <c r="G223" i="12"/>
  <c r="M223" i="12" s="1"/>
  <c r="I223" i="12"/>
  <c r="K223" i="12"/>
  <c r="O223" i="12"/>
  <c r="Q223" i="12"/>
  <c r="V223" i="12"/>
  <c r="G230" i="12"/>
  <c r="I230" i="12"/>
  <c r="K230" i="12"/>
  <c r="K219" i="12" s="1"/>
  <c r="M230" i="12"/>
  <c r="O230" i="12"/>
  <c r="Q230" i="12"/>
  <c r="V230" i="12"/>
  <c r="V219" i="12" s="1"/>
  <c r="G233" i="12"/>
  <c r="G232" i="12" s="1"/>
  <c r="I233" i="12"/>
  <c r="I232" i="12" s="1"/>
  <c r="K233" i="12"/>
  <c r="O233" i="12"/>
  <c r="O232" i="12" s="1"/>
  <c r="Q233" i="12"/>
  <c r="Q232" i="12" s="1"/>
  <c r="V233" i="12"/>
  <c r="G236" i="12"/>
  <c r="M236" i="12" s="1"/>
  <c r="I236" i="12"/>
  <c r="K236" i="12"/>
  <c r="O236" i="12"/>
  <c r="Q236" i="12"/>
  <c r="V236" i="12"/>
  <c r="G239" i="12"/>
  <c r="I239" i="12"/>
  <c r="K239" i="12"/>
  <c r="K232" i="12" s="1"/>
  <c r="M239" i="12"/>
  <c r="O239" i="12"/>
  <c r="Q239" i="12"/>
  <c r="V239" i="12"/>
  <c r="V232" i="12" s="1"/>
  <c r="G242" i="12"/>
  <c r="G241" i="12" s="1"/>
  <c r="I242" i="12"/>
  <c r="I241" i="12" s="1"/>
  <c r="K242" i="12"/>
  <c r="O242" i="12"/>
  <c r="O241" i="12" s="1"/>
  <c r="Q242" i="12"/>
  <c r="Q241" i="12" s="1"/>
  <c r="V242" i="12"/>
  <c r="G244" i="12"/>
  <c r="M244" i="12" s="1"/>
  <c r="I244" i="12"/>
  <c r="K244" i="12"/>
  <c r="O244" i="12"/>
  <c r="Q244" i="12"/>
  <c r="V244" i="12"/>
  <c r="G249" i="12"/>
  <c r="I249" i="12"/>
  <c r="K249" i="12"/>
  <c r="K241" i="12" s="1"/>
  <c r="M249" i="12"/>
  <c r="O249" i="12"/>
  <c r="Q249" i="12"/>
  <c r="V249" i="12"/>
  <c r="V241" i="12" s="1"/>
  <c r="G251" i="12"/>
  <c r="G250" i="12" s="1"/>
  <c r="I251" i="12"/>
  <c r="I250" i="12" s="1"/>
  <c r="K251" i="12"/>
  <c r="O251" i="12"/>
  <c r="O250" i="12" s="1"/>
  <c r="Q251" i="12"/>
  <c r="Q250" i="12" s="1"/>
  <c r="V251" i="12"/>
  <c r="G256" i="12"/>
  <c r="M256" i="12" s="1"/>
  <c r="I256" i="12"/>
  <c r="K256" i="12"/>
  <c r="K250" i="12" s="1"/>
  <c r="O256" i="12"/>
  <c r="Q256" i="12"/>
  <c r="V256" i="12"/>
  <c r="V250" i="12" s="1"/>
  <c r="G261" i="12"/>
  <c r="I261" i="12"/>
  <c r="K261" i="12"/>
  <c r="M261" i="12"/>
  <c r="O261" i="12"/>
  <c r="Q261" i="12"/>
  <c r="V261" i="12"/>
  <c r="G263" i="12"/>
  <c r="G262" i="12" s="1"/>
  <c r="I263" i="12"/>
  <c r="I262" i="12" s="1"/>
  <c r="K263" i="12"/>
  <c r="O263" i="12"/>
  <c r="O262" i="12" s="1"/>
  <c r="Q263" i="12"/>
  <c r="Q262" i="12" s="1"/>
  <c r="V263" i="12"/>
  <c r="G268" i="12"/>
  <c r="M268" i="12" s="1"/>
  <c r="I268" i="12"/>
  <c r="K268" i="12"/>
  <c r="K262" i="12" s="1"/>
  <c r="O268" i="12"/>
  <c r="Q268" i="12"/>
  <c r="V268" i="12"/>
  <c r="V262" i="12" s="1"/>
  <c r="G269" i="12"/>
  <c r="I269" i="12"/>
  <c r="K269" i="12"/>
  <c r="M269" i="12"/>
  <c r="O269" i="12"/>
  <c r="Q269" i="12"/>
  <c r="V269" i="12"/>
  <c r="G272" i="12"/>
  <c r="G271" i="12" s="1"/>
  <c r="I272" i="12"/>
  <c r="I271" i="12" s="1"/>
  <c r="K272" i="12"/>
  <c r="O272" i="12"/>
  <c r="O271" i="12" s="1"/>
  <c r="Q272" i="12"/>
  <c r="Q271" i="12" s="1"/>
  <c r="V272" i="12"/>
  <c r="G275" i="12"/>
  <c r="M275" i="12" s="1"/>
  <c r="I275" i="12"/>
  <c r="K275" i="12"/>
  <c r="K271" i="12" s="1"/>
  <c r="O275" i="12"/>
  <c r="Q275" i="12"/>
  <c r="V275" i="12"/>
  <c r="V271" i="12" s="1"/>
  <c r="G281" i="12"/>
  <c r="I281" i="12"/>
  <c r="K281" i="12"/>
  <c r="M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M285" i="12" s="1"/>
  <c r="I285" i="12"/>
  <c r="I284" i="12" s="1"/>
  <c r="K285" i="12"/>
  <c r="K284" i="12" s="1"/>
  <c r="O285" i="12"/>
  <c r="Q285" i="12"/>
  <c r="Q284" i="12" s="1"/>
  <c r="V285" i="12"/>
  <c r="V284" i="12" s="1"/>
  <c r="G287" i="12"/>
  <c r="I287" i="12"/>
  <c r="K287" i="12"/>
  <c r="M287" i="12"/>
  <c r="O287" i="12"/>
  <c r="Q287" i="12"/>
  <c r="V287" i="12"/>
  <c r="G290" i="12"/>
  <c r="I290" i="12"/>
  <c r="K290" i="12"/>
  <c r="M290" i="12"/>
  <c r="O290" i="12"/>
  <c r="Q290" i="12"/>
  <c r="V290" i="12"/>
  <c r="G292" i="12"/>
  <c r="G284" i="12" s="1"/>
  <c r="I292" i="12"/>
  <c r="K292" i="12"/>
  <c r="O292" i="12"/>
  <c r="O284" i="12" s="1"/>
  <c r="Q292" i="12"/>
  <c r="V292" i="12"/>
  <c r="G293" i="12"/>
  <c r="M293" i="12" s="1"/>
  <c r="I293" i="12"/>
  <c r="K293" i="12"/>
  <c r="O293" i="12"/>
  <c r="Q293" i="12"/>
  <c r="V293" i="12"/>
  <c r="K296" i="12"/>
  <c r="V296" i="12"/>
  <c r="G297" i="12"/>
  <c r="G296" i="12" s="1"/>
  <c r="I297" i="12"/>
  <c r="K297" i="12"/>
  <c r="M297" i="12"/>
  <c r="O297" i="12"/>
  <c r="O296" i="12" s="1"/>
  <c r="Q297" i="12"/>
  <c r="V297" i="12"/>
  <c r="G302" i="12"/>
  <c r="M302" i="12" s="1"/>
  <c r="I302" i="12"/>
  <c r="I296" i="12" s="1"/>
  <c r="K302" i="12"/>
  <c r="O302" i="12"/>
  <c r="Q302" i="12"/>
  <c r="Q296" i="12" s="1"/>
  <c r="V302" i="12"/>
  <c r="G308" i="12"/>
  <c r="I308" i="12"/>
  <c r="K308" i="12"/>
  <c r="K307" i="12" s="1"/>
  <c r="M308" i="12"/>
  <c r="O308" i="12"/>
  <c r="Q308" i="12"/>
  <c r="V308" i="12"/>
  <c r="V307" i="12" s="1"/>
  <c r="G311" i="12"/>
  <c r="G307" i="12" s="1"/>
  <c r="I311" i="12"/>
  <c r="K311" i="12"/>
  <c r="M311" i="12"/>
  <c r="O311" i="12"/>
  <c r="O307" i="12" s="1"/>
  <c r="Q311" i="12"/>
  <c r="V311" i="12"/>
  <c r="G313" i="12"/>
  <c r="M313" i="12" s="1"/>
  <c r="I313" i="12"/>
  <c r="K313" i="12"/>
  <c r="O313" i="12"/>
  <c r="Q313" i="12"/>
  <c r="V313" i="12"/>
  <c r="G315" i="12"/>
  <c r="M315" i="12" s="1"/>
  <c r="I315" i="12"/>
  <c r="I307" i="12" s="1"/>
  <c r="K315" i="12"/>
  <c r="O315" i="12"/>
  <c r="Q315" i="12"/>
  <c r="Q307" i="12" s="1"/>
  <c r="V315" i="12"/>
  <c r="G317" i="12"/>
  <c r="I317" i="12"/>
  <c r="K317" i="12"/>
  <c r="M317" i="12"/>
  <c r="O317" i="12"/>
  <c r="Q317" i="12"/>
  <c r="V317" i="12"/>
  <c r="G319" i="12"/>
  <c r="I319" i="12"/>
  <c r="K319" i="12"/>
  <c r="M319" i="12"/>
  <c r="O319" i="12"/>
  <c r="Q319" i="12"/>
  <c r="V319" i="12"/>
  <c r="G320" i="12"/>
  <c r="M320" i="12" s="1"/>
  <c r="I320" i="12"/>
  <c r="K320" i="12"/>
  <c r="O320" i="12"/>
  <c r="Q320" i="12"/>
  <c r="V320" i="12"/>
  <c r="G322" i="12"/>
  <c r="M322" i="12" s="1"/>
  <c r="I322" i="12"/>
  <c r="K322" i="12"/>
  <c r="O322" i="12"/>
  <c r="Q322" i="12"/>
  <c r="V322" i="12"/>
  <c r="G325" i="12"/>
  <c r="I325" i="12"/>
  <c r="K325" i="12"/>
  <c r="M325" i="12"/>
  <c r="O325" i="12"/>
  <c r="Q325" i="12"/>
  <c r="V325" i="12"/>
  <c r="G327" i="12"/>
  <c r="I327" i="12"/>
  <c r="K327" i="12"/>
  <c r="M327" i="12"/>
  <c r="O327" i="12"/>
  <c r="Q327" i="12"/>
  <c r="V327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I331" i="12"/>
  <c r="K331" i="12"/>
  <c r="M331" i="12"/>
  <c r="O331" i="12"/>
  <c r="Q331" i="12"/>
  <c r="V331" i="12"/>
  <c r="G332" i="12"/>
  <c r="I332" i="12"/>
  <c r="K332" i="12"/>
  <c r="M332" i="12"/>
  <c r="O332" i="12"/>
  <c r="Q332" i="12"/>
  <c r="V332" i="12"/>
  <c r="G333" i="12"/>
  <c r="M333" i="12" s="1"/>
  <c r="I333" i="12"/>
  <c r="K333" i="12"/>
  <c r="O333" i="12"/>
  <c r="Q333" i="12"/>
  <c r="V333" i="12"/>
  <c r="G335" i="12"/>
  <c r="I335" i="12"/>
  <c r="K335" i="12"/>
  <c r="K334" i="12" s="1"/>
  <c r="M335" i="12"/>
  <c r="O335" i="12"/>
  <c r="Q335" i="12"/>
  <c r="V335" i="12"/>
  <c r="V334" i="12" s="1"/>
  <c r="G336" i="12"/>
  <c r="M336" i="12" s="1"/>
  <c r="I336" i="12"/>
  <c r="K336" i="12"/>
  <c r="O336" i="12"/>
  <c r="O334" i="12" s="1"/>
  <c r="Q336" i="12"/>
  <c r="V336" i="12"/>
  <c r="G337" i="12"/>
  <c r="M337" i="12" s="1"/>
  <c r="I337" i="12"/>
  <c r="I334" i="12" s="1"/>
  <c r="K337" i="12"/>
  <c r="O337" i="12"/>
  <c r="Q337" i="12"/>
  <c r="Q334" i="12" s="1"/>
  <c r="V337" i="12"/>
  <c r="G338" i="12"/>
  <c r="M338" i="12" s="1"/>
  <c r="I338" i="12"/>
  <c r="K338" i="12"/>
  <c r="O338" i="12"/>
  <c r="Q338" i="12"/>
  <c r="V338" i="12"/>
  <c r="K339" i="12"/>
  <c r="V339" i="12"/>
  <c r="G340" i="12"/>
  <c r="G339" i="12" s="1"/>
  <c r="I340" i="12"/>
  <c r="K340" i="12"/>
  <c r="O340" i="12"/>
  <c r="O339" i="12" s="1"/>
  <c r="Q340" i="12"/>
  <c r="V340" i="12"/>
  <c r="G341" i="12"/>
  <c r="M341" i="12" s="1"/>
  <c r="I341" i="12"/>
  <c r="I339" i="12" s="1"/>
  <c r="K341" i="12"/>
  <c r="O341" i="12"/>
  <c r="Q341" i="12"/>
  <c r="Q339" i="12" s="1"/>
  <c r="V341" i="12"/>
  <c r="AE343" i="12"/>
  <c r="AF343" i="12"/>
  <c r="I20" i="1"/>
  <c r="I19" i="1"/>
  <c r="I18" i="1"/>
  <c r="I17" i="1"/>
  <c r="I16" i="1"/>
  <c r="I87" i="1"/>
  <c r="J86" i="1" s="1"/>
  <c r="F43" i="1"/>
  <c r="G23" i="1" s="1"/>
  <c r="A23" i="1" s="1"/>
  <c r="G24" i="1" s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64" i="1" l="1"/>
  <c r="J58" i="1"/>
  <c r="J54" i="1"/>
  <c r="J56" i="1"/>
  <c r="J66" i="1"/>
  <c r="J62" i="1"/>
  <c r="J70" i="1"/>
  <c r="J76" i="1"/>
  <c r="J52" i="1"/>
  <c r="J60" i="1"/>
  <c r="J68" i="1"/>
  <c r="J74" i="1"/>
  <c r="J72" i="1"/>
  <c r="J78" i="1"/>
  <c r="J81" i="1"/>
  <c r="J50" i="1"/>
  <c r="J53" i="1"/>
  <c r="J55" i="1"/>
  <c r="J57" i="1"/>
  <c r="J59" i="1"/>
  <c r="J61" i="1"/>
  <c r="J63" i="1"/>
  <c r="J65" i="1"/>
  <c r="J67" i="1"/>
  <c r="J69" i="1"/>
  <c r="J71" i="1"/>
  <c r="J73" i="1"/>
  <c r="J75" i="1"/>
  <c r="J77" i="1"/>
  <c r="J79" i="1"/>
  <c r="J85" i="1"/>
  <c r="J51" i="1"/>
  <c r="J83" i="1"/>
  <c r="A26" i="1"/>
  <c r="G26" i="1"/>
  <c r="G28" i="1"/>
  <c r="A24" i="1"/>
  <c r="A27" i="1"/>
  <c r="M634" i="13"/>
  <c r="M514" i="13"/>
  <c r="M565" i="13"/>
  <c r="M640" i="13"/>
  <c r="M639" i="13" s="1"/>
  <c r="M632" i="13"/>
  <c r="M631" i="13" s="1"/>
  <c r="M608" i="13"/>
  <c r="M607" i="13" s="1"/>
  <c r="M549" i="13"/>
  <c r="M548" i="13" s="1"/>
  <c r="G514" i="13"/>
  <c r="M469" i="13"/>
  <c r="M468" i="13" s="1"/>
  <c r="K425" i="13"/>
  <c r="Q425" i="13"/>
  <c r="G425" i="13"/>
  <c r="M426" i="13"/>
  <c r="M425" i="13" s="1"/>
  <c r="M286" i="13"/>
  <c r="M265" i="13"/>
  <c r="M172" i="13"/>
  <c r="M164" i="13"/>
  <c r="M151" i="13"/>
  <c r="G634" i="13"/>
  <c r="G565" i="13"/>
  <c r="G458" i="13"/>
  <c r="V425" i="13"/>
  <c r="O425" i="13"/>
  <c r="M606" i="13"/>
  <c r="M604" i="13" s="1"/>
  <c r="M587" i="13"/>
  <c r="M584" i="13" s="1"/>
  <c r="M495" i="13"/>
  <c r="M493" i="13" s="1"/>
  <c r="M196" i="13"/>
  <c r="I425" i="13"/>
  <c r="M409" i="13"/>
  <c r="M400" i="13" s="1"/>
  <c r="M320" i="13"/>
  <c r="M319" i="13" s="1"/>
  <c r="M279" i="13"/>
  <c r="M275" i="13" s="1"/>
  <c r="M263" i="13"/>
  <c r="M262" i="13" s="1"/>
  <c r="M213" i="13"/>
  <c r="M212" i="13" s="1"/>
  <c r="M98" i="13"/>
  <c r="M97" i="13" s="1"/>
  <c r="M37" i="13"/>
  <c r="M36" i="13" s="1"/>
  <c r="M14" i="13"/>
  <c r="M8" i="13" s="1"/>
  <c r="M307" i="12"/>
  <c r="M47" i="12"/>
  <c r="M334" i="12"/>
  <c r="M296" i="12"/>
  <c r="M8" i="12"/>
  <c r="M340" i="12"/>
  <c r="M339" i="12" s="1"/>
  <c r="M292" i="12"/>
  <c r="M284" i="12" s="1"/>
  <c r="M272" i="12"/>
  <c r="M271" i="12" s="1"/>
  <c r="M263" i="12"/>
  <c r="M262" i="12" s="1"/>
  <c r="M251" i="12"/>
  <c r="M250" i="12" s="1"/>
  <c r="M242" i="12"/>
  <c r="M241" i="12" s="1"/>
  <c r="M233" i="12"/>
  <c r="M232" i="12" s="1"/>
  <c r="M220" i="12"/>
  <c r="M219" i="12" s="1"/>
  <c r="M90" i="12"/>
  <c r="M42" i="12"/>
  <c r="M41" i="12" s="1"/>
  <c r="M14" i="12"/>
  <c r="G334" i="12"/>
  <c r="J80" i="1"/>
  <c r="J82" i="1"/>
  <c r="J84" i="1"/>
  <c r="I39" i="1"/>
  <c r="I43" i="1" s="1"/>
  <c r="J40" i="1" s="1"/>
  <c r="I21" i="1"/>
  <c r="J28" i="1"/>
  <c r="J26" i="1"/>
  <c r="G38" i="1"/>
  <c r="F38" i="1"/>
  <c r="J23" i="1"/>
  <c r="J24" i="1"/>
  <c r="J25" i="1"/>
  <c r="J27" i="1"/>
  <c r="E24" i="1"/>
  <c r="E26" i="1"/>
  <c r="J87" i="1" l="1"/>
  <c r="G29" i="1"/>
  <c r="G27" i="1" s="1"/>
  <c r="A29" i="1"/>
  <c r="J42" i="1"/>
  <c r="J41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Ntb-VivoBook</author>
  </authors>
  <commentList>
    <comment ref="S6" authorId="0" shapeId="0" xr:uid="{8EB09DC5-2532-4830-90AC-CC583ADAF7B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28AD9A6-DDAD-4CAA-BF1C-1BE0749DC5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Ntb-VivoBook</author>
  </authors>
  <commentList>
    <comment ref="S6" authorId="0" shapeId="0" xr:uid="{B847C51C-0283-49A7-8164-D8601E0A059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ABF6A48-3195-4404-8F88-A5AB8DF53DF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<sst xmlns="http://schemas.openxmlformats.org/spreadsheetml/2006/main" count="4900" uniqueCount="1405">
  <si>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</si>
  <si>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</si>
  <si>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</si>
  <si>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</si>
  <si>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</si>
  <si>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</si>
  <si>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</si>
  <si>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</si>
  <si>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</si>
  <si>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</si>
  <si>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</si>
  <si>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</si>
  <si>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</si>
  <si>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</si>
  <si>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</si>
  <si>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</si>
  <si>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</si>
  <si>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</si>
  <si>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</si>
  <si>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</si>
  <si>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</si>
  <si>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</si>
  <si>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</si>
  <si>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</si>
  <si>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</si>
  <si>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</si>
  <si>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</si>
  <si>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</si>
  <si>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</si>
  <si>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</si>
  <si>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</si>
  <si>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</si>
  <si>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</si>
  <si>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</si>
  <si>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</si>
  <si>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</si>
  <si>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</si>
  <si>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</si>
  <si>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</si>
  <si>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</si>
  <si>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</si>
  <si>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</si>
  <si>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</si>
  <si>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R230801</t>
  </si>
  <si>
    <t>Křížkovského - rekonstrukce</t>
  </si>
  <si>
    <t>Stavba</t>
  </si>
  <si>
    <t>02</t>
  </si>
  <si>
    <t>Rekonstrukce Křížkovského Objekt</t>
  </si>
  <si>
    <t>01</t>
  </si>
  <si>
    <t>Bourací práce</t>
  </si>
  <si>
    <t>Stavební část - nový stav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</si>
  <si>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</si>
  <si>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</si>
  <si>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</si>
  <si>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</si>
  <si>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</si>
  <si>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</si>
  <si>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</si>
  <si>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</si>
  <si>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</si>
  <si>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</si>
  <si>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342</t>
  </si>
  <si>
    <t>Stěny a příčky montované lehké</t>
  </si>
  <si>
    <t>4</t>
  </si>
  <si>
    <t>Vodorovné konstrukce</t>
  </si>
  <si>
    <t>416</t>
  </si>
  <si>
    <t>Podhledy a mezistropy montované lehké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</si>
  <si>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</si>
  <si>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</si>
  <si>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</si>
  <si>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</si>
  <si>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</si>
  <si>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</si>
  <si>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</si>
  <si>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</si>
  <si>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</si>
  <si>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</si>
  <si>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</si>
  <si>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</si>
  <si>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</si>
  <si>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</si>
  <si>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</si>
  <si>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</si>
  <si>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98</t>
  </si>
  <si>
    <t>Demolice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</si>
  <si>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</si>
  <si>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</si>
  <si>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</si>
  <si>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</si>
  <si>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</si>
  <si>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</si>
  <si>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</si>
  <si>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</si>
  <si>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</si>
  <si>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Zdravotechnická instalace</t>
  </si>
  <si>
    <t>725</t>
  </si>
  <si>
    <t>Zařizovací předměty</t>
  </si>
  <si>
    <t>728</t>
  </si>
  <si>
    <t>Vzduchotechnika</t>
  </si>
  <si>
    <t>736</t>
  </si>
  <si>
    <t>Podlahové vytápění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</si>
  <si>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</si>
  <si>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</si>
  <si>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</si>
  <si>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</si>
  <si>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</si>
  <si>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</si>
  <si>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</si>
  <si>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</si>
  <si>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</si>
  <si>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</si>
  <si>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773</t>
  </si>
  <si>
    <t>Podlahy teracové</t>
  </si>
  <si>
    <t>776</t>
  </si>
  <si>
    <t>Podlahy povlakové</t>
  </si>
  <si>
    <t>781</t>
  </si>
  <si>
    <t>Obklady keramické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</si>
  <si>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</si>
  <si>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</si>
  <si>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</si>
  <si>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</si>
  <si>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</si>
  <si>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</si>
  <si>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</si>
  <si>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</si>
  <si>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</si>
  <si>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</si>
  <si>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</si>
  <si>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</si>
  <si>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</si>
  <si>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</si>
  <si>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</si>
  <si>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</si>
  <si>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</si>
  <si>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</si>
  <si>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</si>
  <si>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</si>
  <si>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</si>
  <si>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</si>
  <si>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</si>
  <si>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</si>
  <si>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</si>
  <si>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</si>
  <si>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</si>
  <si>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</si>
  <si>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</si>
  <si>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</si>
  <si>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</si>
  <si>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</si>
  <si>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</si>
  <si>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</si>
  <si>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</si>
  <si>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</si>
  <si>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</si>
  <si>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</si>
  <si>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</si>
  <si>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</t>
  </si>
  <si>
    <t>Rozebrání dlažeb z betonových dlaždic na sucho</t>
  </si>
  <si>
    <t>m2</t>
  </si>
  <si>
    <t>RTS 23/ II</t>
  </si>
  <si>
    <t>RTS 23/ I</t>
  </si>
  <si>
    <t>Práce</t>
  </si>
  <si>
    <t>Běžná</t>
  </si>
  <si>
    <t>POL1_</t>
  </si>
  <si>
    <t>9,5*0,9*2+10,2*0,9*2+22,1*1,2</t>
  </si>
  <si>
    <t>VV</t>
  </si>
  <si>
    <t>113201111</t>
  </si>
  <si>
    <t>Vytrhání obrubníků chodníkových a parkových</t>
  </si>
  <si>
    <t>m</t>
  </si>
  <si>
    <t>9,5*2+12*2+22,1</t>
  </si>
  <si>
    <t>130001101</t>
  </si>
  <si>
    <t>Příplatek za ztížené hloubení v blízkosti vedení</t>
  </si>
  <si>
    <t>m3</t>
  </si>
  <si>
    <t>130901123</t>
  </si>
  <si>
    <t>Bourání konstrukcí ze železobetonu ve vykopávkách</t>
  </si>
  <si>
    <t>přečerpávací šachta : 1,7*1,3*0,1</t>
  </si>
  <si>
    <t>132201110</t>
  </si>
  <si>
    <t>Hloubení rýh š.do 60 cm v hor.3 do 50 m3, STROJNĚ</t>
  </si>
  <si>
    <t>26*1,5*0,6</t>
  </si>
  <si>
    <t>132201119</t>
  </si>
  <si>
    <t>Přípl.za lepivost,hloubení rýh 60 cm,hor.3,STROJNĚ</t>
  </si>
  <si>
    <t>132201211</t>
  </si>
  <si>
    <t>Hloubení rýh š.do 200 cm hor.3 do 100 m3,STROJNĚ</t>
  </si>
  <si>
    <t>angl. dvorek základy : 1*1*11,85*2</t>
  </si>
  <si>
    <t>139601102</t>
  </si>
  <si>
    <t>Ruční výkop jam, rýh a šachet v hornině tř. 3</t>
  </si>
  <si>
    <t>přečerpávací šachta : 1,6*1,25*0,7</t>
  </si>
  <si>
    <t>151101101</t>
  </si>
  <si>
    <t>Pažení a rozepření stěn rýh - příložné - hl.do 2 m</t>
  </si>
  <si>
    <t>26*1,5</t>
  </si>
  <si>
    <t>151101111</t>
  </si>
  <si>
    <t>Odstranění pažení stěn rýh - příložné - hl. do 2 m</t>
  </si>
  <si>
    <t>162701105</t>
  </si>
  <si>
    <t>Vodorovné přemístění výkopku z hor.1-4 do 10000 m</t>
  </si>
  <si>
    <t>162701109</t>
  </si>
  <si>
    <t>Příplatek k vod. přemístění hor.1-4 za další 1 km</t>
  </si>
  <si>
    <t>24,1*10</t>
  </si>
  <si>
    <t>171201201</t>
  </si>
  <si>
    <t xml:space="preserve">Uložení sypaniny na skl.-sypanina </t>
  </si>
  <si>
    <t>174101101</t>
  </si>
  <si>
    <t>Zásyp jam, rýh, šachet se zhutněním</t>
  </si>
  <si>
    <t>199000002</t>
  </si>
  <si>
    <t>Poplatek za skládku horniny 1- 4, č. dle katal. odpadů 17 05 04</t>
  </si>
  <si>
    <t>411351202</t>
  </si>
  <si>
    <t>Odstranění bednění stropů deskových do 3,5m, 5kPa</t>
  </si>
  <si>
    <t>411351203</t>
  </si>
  <si>
    <t>Bednění stropů deskových, podepření,do 3,5m, 10kPa</t>
  </si>
  <si>
    <t>bednění a podepření stropů v průběhu bouracích prací : 531</t>
  </si>
  <si>
    <t>622904112</t>
  </si>
  <si>
    <t>Očištění fasád tlakovou vodou složitost 1 - 2</t>
  </si>
  <si>
    <t>459,424+64,44046</t>
  </si>
  <si>
    <t>622904121</t>
  </si>
  <si>
    <t>Ruční čištění ocelovým kartáčem</t>
  </si>
  <si>
    <t>941941052</t>
  </si>
  <si>
    <t>Montáž lešení leh.řad.s podlahami,š.1,5 m, H 24 m</t>
  </si>
  <si>
    <t>941941392</t>
  </si>
  <si>
    <t>Příplatek za každý měsíc použití lešení k pol.1052</t>
  </si>
  <si>
    <t>941941852</t>
  </si>
  <si>
    <t>Demontáž lešení leh.řad.s podlahami,š.1,5 m,H 24 m</t>
  </si>
  <si>
    <t>944944011</t>
  </si>
  <si>
    <t>Montáž ochranné sítě z umělých vláken</t>
  </si>
  <si>
    <t>944944031</t>
  </si>
  <si>
    <t>Příplatek za každý měsíc použití sítí k pol. 4011</t>
  </si>
  <si>
    <t>962032241</t>
  </si>
  <si>
    <t>Bourání zdiva z cihel pálených na MC</t>
  </si>
  <si>
    <t xml:space="preserve">1.PP : </t>
  </si>
  <si>
    <t>přizdívky : (3,29+5,38+2,935*2+3,32+4,44*2+9,2+4,595+1,765+1*2+1,68+4,82+0,6)*3,16*0,1</t>
  </si>
  <si>
    <t>odpočet otvorů : -((2,68+4,355)*0,9-(1,76+1,18*5)*0,6-(1,69+2,2+1,53+0,58*2+1,53+2,2+1,69)*0,87)*0,1</t>
  </si>
  <si>
    <t>3,005*3,16*0,1-(0,6+0,8)*1,97*0,1+1,9*3,16*0,25+1,68*3,16*0,24-0,8*1,97*0,24</t>
  </si>
  <si>
    <t>1,2*2,1*0,53+1,2*2,1*0,77</t>
  </si>
  <si>
    <t>rozvaděče : 1*1*0,3+1*1*0,1+0,4*0,4*0,3</t>
  </si>
  <si>
    <t>parapety : (1,76+1,18*2+1,17)*0,3*0,6</t>
  </si>
  <si>
    <t>1.NP : 0,64*1,36*0,33*2+2,1*0,26*3,32-0,6*0,6*0,26-0,7*2,02*0,26</t>
  </si>
  <si>
    <t>((3*3,32-0,95*1,65-0,7*2,02)*0,1)*2</t>
  </si>
  <si>
    <t>(1,78*3,32-0,7*2,02)*0,1</t>
  </si>
  <si>
    <t>(3,165*3,32*2-0,9*2,02)*0,1+(1,2*3,32-0,9*2,02)*0,24</t>
  </si>
  <si>
    <t>(1*3,32-0,7*2,02)*0,1+(1,7*3,32-1,1*2,05)*0,1+0,9*3,32*0,21+(1,2*3,32-0,6*0,6)*0,26</t>
  </si>
  <si>
    <t>balkony : 4,95*0,91*0,2*2</t>
  </si>
  <si>
    <t>1,42*3,165*2*0,3</t>
  </si>
  <si>
    <t>2.NP : 0,64*1,36*0,33*2+2,1*0,26*3,33-0,6*0,6*0,26-0,7*2,02*0,26</t>
  </si>
  <si>
    <t>((3*3,33-0,95*1,65-0,7*2,02)*0,1)*2</t>
  </si>
  <si>
    <t>(1,78*3,33-0,7*2,02)*0,1</t>
  </si>
  <si>
    <t>(3,165*3,33*2-0,9*2,02)*0,1+(1,2*3,33-0,9*2,02)*0,24</t>
  </si>
  <si>
    <t>(1*3,33-0,7*2,02)*0,1+(1,7*3,33-1,1*2,05)*0,1+0,9*3,33*0,21+(1,2*3,33-0,6*0,6)*0,26</t>
  </si>
  <si>
    <t>3.NP terasa : 1,4*24,55*0,25</t>
  </si>
  <si>
    <t>přizdívky : 0,55*2,84*0,13*2</t>
  </si>
  <si>
    <t>((3,35+1,77+3,32+0,5)*2,84-1,9*1,56-0,9*2,02)*0,25</t>
  </si>
  <si>
    <t>((0,78+16,3+2,7+1,1+0,8)*2,84-2,63*1,56-0,8*2,47-0,87*1,56*2-1,76*1,56*2-1,9*1,56*2)*0,3</t>
  </si>
  <si>
    <t>((3,36*2+2,255)*2,84-0,9*2,02*2)*0,2</t>
  </si>
  <si>
    <t>1,08*2,84*0,14</t>
  </si>
  <si>
    <t>((2,05+2,25)*2,84-0,7*2,02)*0,13</t>
  </si>
  <si>
    <t>2,25*2,84*0,12</t>
  </si>
  <si>
    <t>((2,06*2+0,92+0,95)*2,84-0,7*2,02*3)*0,1</t>
  </si>
  <si>
    <t>1,2*0,5*0,3*2</t>
  </si>
  <si>
    <t>atika : 52,54*0,25*0,2</t>
  </si>
  <si>
    <t>5,92*0,2*0,25</t>
  </si>
  <si>
    <t>anglický dvorek : 24*1,42*0,25</t>
  </si>
  <si>
    <t>962052211</t>
  </si>
  <si>
    <t>Bourání zdiva železobetonového nadzákladového</t>
  </si>
  <si>
    <t>0,54*0,37*3,4*2</t>
  </si>
  <si>
    <t>3.NP : 0,25*0,5*2*3,1+0,25*0,25*14*3,1</t>
  </si>
  <si>
    <t>průvlaky : 52,54*0,3*0,25</t>
  </si>
  <si>
    <t>1,26*0,3*0,3*2</t>
  </si>
  <si>
    <t>962081131</t>
  </si>
  <si>
    <t>Bourání příček ze skleněných tvárnic tl. 10 cm</t>
  </si>
  <si>
    <t>1.PP : 0,95*1,65</t>
  </si>
  <si>
    <t>1.NP : 0,95*1,65*2</t>
  </si>
  <si>
    <t>2.NP : 0,95*1,65*2</t>
  </si>
  <si>
    <t>963051110</t>
  </si>
  <si>
    <t>Bourání ŽB stropů deskových tl. do 8 cm</t>
  </si>
  <si>
    <t>anglický dvorek : 62*0,07</t>
  </si>
  <si>
    <t xml:space="preserve">50% ponechat pro zpětné použití : </t>
  </si>
  <si>
    <t>963051313</t>
  </si>
  <si>
    <t>Bourání ŽB stropů žebrových s rovným podhledem</t>
  </si>
  <si>
    <t>1.PP : 152*0,193</t>
  </si>
  <si>
    <t>1.NP : 170*0,193</t>
  </si>
  <si>
    <t>2.NP : 162*0,193</t>
  </si>
  <si>
    <t>3.NP : 85,4*0,193</t>
  </si>
  <si>
    <t>965041431</t>
  </si>
  <si>
    <t>Bourání lehčených mazanin tl. nad 10 cm, pl. 4 m2 ručně, tl. mazaniny 10 - 15 cm</t>
  </si>
  <si>
    <t>1.NP balkony : 10*0,11</t>
  </si>
  <si>
    <t>2.NP balkony : 10*0,11</t>
  </si>
  <si>
    <t>3.NP terasa : 43*0,11</t>
  </si>
  <si>
    <t>anglický dvorek podlaha : 62*0,24</t>
  </si>
  <si>
    <t>965042141</t>
  </si>
  <si>
    <t>Bourání mazanin betonových tl. 10 cm, nad 4 m2 ručně tl. mazaniny 5 - 8 cm</t>
  </si>
  <si>
    <t>1.PP : 152*0,075</t>
  </si>
  <si>
    <t>1.NP : 163*0,08</t>
  </si>
  <si>
    <t>2.NP : 162*0,08</t>
  </si>
  <si>
    <t>3.NP : 143*0,07</t>
  </si>
  <si>
    <t>střecha : 42*0,025</t>
  </si>
  <si>
    <t>85,4*0,03</t>
  </si>
  <si>
    <t>přístřešek vstup : 3,63*0,05</t>
  </si>
  <si>
    <t>965043341</t>
  </si>
  <si>
    <t>Bourání podkladů bet., potěr tl. 10 cm, nad 4 m2 ručně mazanina tl. 5 - 8 cm s potěrem</t>
  </si>
  <si>
    <t>1.NP : 163*0,06</t>
  </si>
  <si>
    <t>2.NP : 162*0,06</t>
  </si>
  <si>
    <t>3.NP : 143*0,04</t>
  </si>
  <si>
    <t>střecha schodiště : 7*0,047</t>
  </si>
  <si>
    <t>965049111</t>
  </si>
  <si>
    <t>Příplatek, bourání mazanin se svař. síťí tl. 10 cm jednostranná výztuž svařovanou sítí</t>
  </si>
  <si>
    <t>1.NP : 13,04</t>
  </si>
  <si>
    <t>2.NP : 12,96</t>
  </si>
  <si>
    <t>3.NP : 10,01</t>
  </si>
  <si>
    <t>965081713</t>
  </si>
  <si>
    <t>Bourání dlažeb keramických tl.10 mm, nad 1 m2 ručně, dlaždice keramické</t>
  </si>
  <si>
    <t>1.PP : 14,3+1,73+3,09+2,75+1,52</t>
  </si>
  <si>
    <t>1.NP : 1+0,87+2,38+2,4+2</t>
  </si>
  <si>
    <t>2.NP : 1+0,87+2,38+2,4+2</t>
  </si>
  <si>
    <t>3.NP : 1,2+1,3+1,33+1,34</t>
  </si>
  <si>
    <t>965081702</t>
  </si>
  <si>
    <t xml:space="preserve">Bourání soklíků z dlažeb keramických </t>
  </si>
  <si>
    <t>1.PP : 14</t>
  </si>
  <si>
    <t>1.NP : 14</t>
  </si>
  <si>
    <t>2.NP : 14</t>
  </si>
  <si>
    <t>3.NP : 18</t>
  </si>
  <si>
    <t>965082922</t>
  </si>
  <si>
    <t>Odstranění násypu tl. do 10 cm, plocha do 2 m2</t>
  </si>
  <si>
    <t>1.NP balkony : 10*0,04</t>
  </si>
  <si>
    <t>2.NP balkony : 10*0,04</t>
  </si>
  <si>
    <t>965082923</t>
  </si>
  <si>
    <t>Odstranění násypu tl. do 10 cm, plocha nad 2 m2</t>
  </si>
  <si>
    <t>3.NP terasa : 43*0,04</t>
  </si>
  <si>
    <t>střecha : 42*0,06</t>
  </si>
  <si>
    <t>965082933</t>
  </si>
  <si>
    <t>Odstranění násypu tl. do 20 cm, plocha nad 2 m2 tl.násypu  15 - 20 cm, plocha nad 2 m2</t>
  </si>
  <si>
    <t>střecha : 85,4*0,12</t>
  </si>
  <si>
    <t>968061112</t>
  </si>
  <si>
    <t>Vyvěšení dřevěných a plastových okenních křídel pl. do 1,5 m2</t>
  </si>
  <si>
    <t>kus</t>
  </si>
  <si>
    <t>1.PP : 44</t>
  </si>
  <si>
    <t>1.NP : 45</t>
  </si>
  <si>
    <t>2.NP : 44</t>
  </si>
  <si>
    <t>3.NP : 31</t>
  </si>
  <si>
    <t>968061125</t>
  </si>
  <si>
    <t>Vyvěšení dřevěných a plastových dveřních křídel pl. do 2 m2</t>
  </si>
  <si>
    <t>1.PP : 11</t>
  </si>
  <si>
    <t>1.NP : 17</t>
  </si>
  <si>
    <t>2.NP : 17</t>
  </si>
  <si>
    <t>3.NP : 9</t>
  </si>
  <si>
    <t>968061126</t>
  </si>
  <si>
    <t>Vyvěšení dřevěných a plastových dveřních křídel pl. nad 2 m2</t>
  </si>
  <si>
    <t>1.NP : 4</t>
  </si>
  <si>
    <t>2.NP : 4</t>
  </si>
  <si>
    <t>968062355</t>
  </si>
  <si>
    <t>Vybourání dřevěných rámů oken dvojitých pl. 2 m2</t>
  </si>
  <si>
    <t>1.PP : 2,68*0,9+(1,76+1,18*5)*0,6+(1,69+2,2+1,53+0,58*2+1,53+2,2+1,69)*0,87</t>
  </si>
  <si>
    <t>1.NP : 2,08*1,36*4+1,74*2,61*2+0,8*3,02*2+2,315*1,36*2+3,2*1,36+0,9*1,22+0,6*0,6*2</t>
  </si>
  <si>
    <t>2.NP : 2,08*1,36*4+1,74*2,61*2+0,8*3,02*2+2,315*1,36*2+3,2*1,36+0,6*0,6*2</t>
  </si>
  <si>
    <t>3.NP : 1,94*1,45*2+0,95*1,45*2+0,95*1,45*2+0,92*0,75*2+0,86*2*2+1,9*1,56*2+1,76*1,56*2+0,87*1,56*2</t>
  </si>
  <si>
    <t>968062356</t>
  </si>
  <si>
    <t>Vybourání dřevěných rámů oken dvojitých pl. 4 m2</t>
  </si>
  <si>
    <t>1.PP : 4,355*0,9</t>
  </si>
  <si>
    <t>1.NP : 1,85*2,6+4,4*1,36*2+0,85*2,61*2</t>
  </si>
  <si>
    <t>2.NP : 1,85*2,6+4,4*1,36*2+0,85*2,61*2</t>
  </si>
  <si>
    <t>3.NP : 2,63*1,56+0,8*2,47</t>
  </si>
  <si>
    <t>968072455</t>
  </si>
  <si>
    <t>Vybourání kovových dveřních zárubní pl. do 2 m2</t>
  </si>
  <si>
    <t>1.PP : 0,7*2,02*4+0,9*2,02*7</t>
  </si>
  <si>
    <t>1.NP : 0,7*2,02*5+0,9*2,02*11+1,1*2,05</t>
  </si>
  <si>
    <t>2.NP : 0,7*2,02*5+0,9*2,02*11+1,1*2,05</t>
  </si>
  <si>
    <t>3.NP : 0,7*2,02*4+0,9*2,02*4</t>
  </si>
  <si>
    <t>968083012</t>
  </si>
  <si>
    <t>Vybourání plastových prosklených dveří pl.nad 2 m2</t>
  </si>
  <si>
    <t>1,85*2,6</t>
  </si>
  <si>
    <t>968092002</t>
  </si>
  <si>
    <t>Bourání parapetů kamenných š. do 60 cm tl.3 cm</t>
  </si>
  <si>
    <t>POL1_0</t>
  </si>
  <si>
    <t>1.PP : 2,68+4,44*2+1,8+2,93+4,02+1,7+2+1,68+4</t>
  </si>
  <si>
    <t>968096001</t>
  </si>
  <si>
    <t xml:space="preserve">Bourání parapetů plastových š. do 20 cm </t>
  </si>
  <si>
    <t>1.NP : 2,315*2+4,4*2+3,2+2,08*4+1,74*2+0,8*2</t>
  </si>
  <si>
    <t>2.NP : 2,315*2+4,4*2+3,2+2,08*4+1,74*2+0,8*2</t>
  </si>
  <si>
    <t>3.NP : 1,94*2+0,95*6+0,86*2+1,9*2+1,76*2+0,87*2+2,63*2</t>
  </si>
  <si>
    <t>970231400</t>
  </si>
  <si>
    <t>Řezání cihelného zdiva pro otvory ve zdivu nosném</t>
  </si>
  <si>
    <t>1.PP : 2,2*4+1,2*2</t>
  </si>
  <si>
    <t>rozvaděče : 1*8+0,5*4</t>
  </si>
  <si>
    <t>parapety : 1,76+1,18*2+1,17+0,3*8</t>
  </si>
  <si>
    <t>1.NP : (0,9+1,4*2)*2</t>
  </si>
  <si>
    <t>2.NP : (0,9+1,4*2)*2</t>
  </si>
  <si>
    <t>3.NP : 2,84*3</t>
  </si>
  <si>
    <t>970251100</t>
  </si>
  <si>
    <t>Řezání železobetonu hl. řezu 100 mm</t>
  </si>
  <si>
    <t>přečerpávací šachta : 2,85*2</t>
  </si>
  <si>
    <t>973031325</t>
  </si>
  <si>
    <t>Vysekání kapes zeď cihel. MVC, pl. 0,1m2, hl. 30cm</t>
  </si>
  <si>
    <t>38*2+36*2+27*2+20</t>
  </si>
  <si>
    <t>978013141</t>
  </si>
  <si>
    <t>Otlučení omítek vnitřních stěn v rozsahu do 30 %</t>
  </si>
  <si>
    <t>1.PP : 205</t>
  </si>
  <si>
    <t>1.NP : 383</t>
  </si>
  <si>
    <t>2.NP : 383</t>
  </si>
  <si>
    <t>3.NP : 96</t>
  </si>
  <si>
    <t>schodiště : 169,5</t>
  </si>
  <si>
    <t>978015241</t>
  </si>
  <si>
    <t>Otlučení omítek vnějších MVC v složit.1-4 do 30 %</t>
  </si>
  <si>
    <t>JV : 13*7-4,4*1,36*4-3,2*1,36*2+0,4*3,7*2</t>
  </si>
  <si>
    <t>SZ : 20,35*10-1,94*1,45*2-0,95*1,45*2-0,95*1,45*2-0,92*0,75*2-0,86*2*2</t>
  </si>
  <si>
    <t>2,05*8,6*2</t>
  </si>
  <si>
    <t>JZ,SV : (6,35*10+3,5*6,9)*2</t>
  </si>
  <si>
    <t>978059531</t>
  </si>
  <si>
    <t>Odsekání vnitřních obkladů stěn nad 2 m2</t>
  </si>
  <si>
    <t>1.PP : 5*1,6-0,7*1,6+5,7*1,6-0,7*1,6+5*1,9-0,7*1,9</t>
  </si>
  <si>
    <t>1.NP : (1,35*2+1,78*2)*2,02-0,95*1,65-1,1*2,02-0,7*2,02</t>
  </si>
  <si>
    <t>4*2,02-0,9*2,02-0,7*2,02+4,6*2,02-0,65*0,65-0,7*2,02</t>
  </si>
  <si>
    <t>6,26*2,02-0,9*2,02-0,7*2,02-0,95*1,65+6,2*2,02-0,65*0,65-0,7*2,02</t>
  </si>
  <si>
    <t>1,4*1,5*2</t>
  </si>
  <si>
    <t>2.NP : (1,35*2+1,78*2)*2,02-0,95*1,65-1,1*2,02-0,7*2,02</t>
  </si>
  <si>
    <t>3.NP : (4,8*2,02-0,7*2,02)*2+2*0,95*2+1,4*1,52</t>
  </si>
  <si>
    <t>978059631</t>
  </si>
  <si>
    <t>Odsekání vnějších obkladů stěn nad 2 m2</t>
  </si>
  <si>
    <t>1,35*20,5*2+1,33*12,2*2</t>
  </si>
  <si>
    <t>-1,146*0,87*2-1,18*0,6*5-1,76*0,6-4,355*0,9-2,68*0,9-1,69*0,87*2-2,2*0,87*2-1,53*0,87*2-0,58*0,87*2</t>
  </si>
  <si>
    <t>460680046</t>
  </si>
  <si>
    <t>Vysekání drážky ve zdi cihelné 15 x 15 cm</t>
  </si>
  <si>
    <t>982</t>
  </si>
  <si>
    <t>Vyklizení objektu - nábytek, police apod</t>
  </si>
  <si>
    <t>t</t>
  </si>
  <si>
    <t>Vlastní</t>
  </si>
  <si>
    <t>Indiv</t>
  </si>
  <si>
    <t>711130101</t>
  </si>
  <si>
    <t>Odstranění izolace proti vlhkosti na ploše vodorovné, asfaltové pásy na sucho, 1 vrstva</t>
  </si>
  <si>
    <t>1.PP : 152</t>
  </si>
  <si>
    <t>střecha : 42</t>
  </si>
  <si>
    <t>711140102</t>
  </si>
  <si>
    <t>Odstranění izolace proti vlhkosti na ploše vodorovné, asfaltové pásy přitavením, 2 vrstvy</t>
  </si>
  <si>
    <t>1.NP balkony : 10</t>
  </si>
  <si>
    <t>2.NP balkony : 10</t>
  </si>
  <si>
    <t>3.NP terasa : 43</t>
  </si>
  <si>
    <t>střecha : 127,4</t>
  </si>
  <si>
    <t>anglický dvorek : 62</t>
  </si>
  <si>
    <t>přečerpávací šachta : 1,6*1,25</t>
  </si>
  <si>
    <t>711140201</t>
  </si>
  <si>
    <t>Odstranění izolace proti vlhkosti na ploše svislé, asfaltové pásy přitavením, 1 vrstva</t>
  </si>
  <si>
    <t>anglický dvorek : 36</t>
  </si>
  <si>
    <t>713102111</t>
  </si>
  <si>
    <t>Odstranění tepelné izolace podlah, volně uložené, z desek EPS, tl. do 100 mm</t>
  </si>
  <si>
    <t>1.NP : 163</t>
  </si>
  <si>
    <t>2.NP : 162</t>
  </si>
  <si>
    <t>713102121</t>
  </si>
  <si>
    <t>Odstranění tepelné izolace podlah, volně uložené, z desek minerálních, tl. do 100 mm</t>
  </si>
  <si>
    <t>713190816</t>
  </si>
  <si>
    <t>Odstranění tepelné izolace ze sypkých hmot, lože z perlitu, tl. do 100 mm</t>
  </si>
  <si>
    <t>3.NP : 143</t>
  </si>
  <si>
    <t>762811811</t>
  </si>
  <si>
    <t>Demontáž záklopů z hrubých prken tl. do 3,2 cm</t>
  </si>
  <si>
    <t>střecha schodiště : 7</t>
  </si>
  <si>
    <t>762841812</t>
  </si>
  <si>
    <t>Demontáž podbití stropů z prken s omítkou</t>
  </si>
  <si>
    <t>1.NP : 173-(1,71*2+3,17*2)</t>
  </si>
  <si>
    <t>3.NP : 149</t>
  </si>
  <si>
    <t>762813811X</t>
  </si>
  <si>
    <t>Demontáž stropní konstrukce dřevěné skladba B-ST/02 nosné trámy, 2x heraklit</t>
  </si>
  <si>
    <t>764410850</t>
  </si>
  <si>
    <t>Demontáž oplechování parapetů,rš od 100 do 330 mm</t>
  </si>
  <si>
    <t>764421850</t>
  </si>
  <si>
    <t>Demontáž oplechování říms,rš od 250 do 330 mm</t>
  </si>
  <si>
    <t>1.NP balkony : 4,95*3</t>
  </si>
  <si>
    <t>2.NP balkony : 4,95*3</t>
  </si>
  <si>
    <t>3.NP terasa : 24,6</t>
  </si>
  <si>
    <t>atika : 52,54</t>
  </si>
  <si>
    <t>764454802</t>
  </si>
  <si>
    <t>Demontáž odpadních trub kruhových, D 120 mm</t>
  </si>
  <si>
    <t>766662811</t>
  </si>
  <si>
    <t>Demontáž prahů dveří 1křídlových</t>
  </si>
  <si>
    <t>1.NP : 16</t>
  </si>
  <si>
    <t>3.NP : 8</t>
  </si>
  <si>
    <t>766812830</t>
  </si>
  <si>
    <t>Demontáž kuchyňských linek do 1,8 m</t>
  </si>
  <si>
    <t>766812840X</t>
  </si>
  <si>
    <t>Demontáž kuchyňských linek atip</t>
  </si>
  <si>
    <t>3.NP : 1</t>
  </si>
  <si>
    <t>767392803</t>
  </si>
  <si>
    <t>Demontáž krytin střech z plechů, přistřelených</t>
  </si>
  <si>
    <t>přístřešek nad vstupem : 3,63</t>
  </si>
  <si>
    <t>767996801</t>
  </si>
  <si>
    <t>Demontáž atypických ocelových konstr. do 50 kg</t>
  </si>
  <si>
    <t>kg</t>
  </si>
  <si>
    <t>Mříže oken : (3,8+4,4+1,76+1,18*5)*30</t>
  </si>
  <si>
    <t>Mříže balkonů : 3,1*6*10</t>
  </si>
  <si>
    <t>Zábradlí schodiště : 3,5*6*30</t>
  </si>
  <si>
    <t>Anglický dvorek : 15*6+10*4+5*6</t>
  </si>
  <si>
    <t>drobné kce odhad : 150</t>
  </si>
  <si>
    <t>767996803</t>
  </si>
  <si>
    <t>Demontáž atypických ocelových konstr. do 250 kg</t>
  </si>
  <si>
    <t>stojky : 3*2*3*30,7</t>
  </si>
  <si>
    <t>767XU</t>
  </si>
  <si>
    <t>Demontáž žaluzií vnitřních</t>
  </si>
  <si>
    <t>kpl</t>
  </si>
  <si>
    <t>965081812</t>
  </si>
  <si>
    <t>Bourání teraco včetně dočištění podkladů pro osazení čisítící rohože</t>
  </si>
  <si>
    <t>čistící rohož : 2*0,6</t>
  </si>
  <si>
    <t>773991001</t>
  </si>
  <si>
    <t>Broušení teracových podlah dvojnásobné</t>
  </si>
  <si>
    <t>11,41*3</t>
  </si>
  <si>
    <t>vstup : 5</t>
  </si>
  <si>
    <t>773994000</t>
  </si>
  <si>
    <t>Řezání spár v teracové podlaze tl. do 3 cm</t>
  </si>
  <si>
    <t>pro čistící rohož : 5,2</t>
  </si>
  <si>
    <t>773211213RX</t>
  </si>
  <si>
    <t>Zdrsnění hran stupnic teraca</t>
  </si>
  <si>
    <t>ks</t>
  </si>
  <si>
    <t>773500910RX</t>
  </si>
  <si>
    <t>Opravy teracových podlah - doplnění a leštění</t>
  </si>
  <si>
    <t>776401800</t>
  </si>
  <si>
    <t>Demontáž soklíků nebo lišt, pryžových nebo z PVC odstranění a uložení na hromady</t>
  </si>
  <si>
    <t>1.PP : 71</t>
  </si>
  <si>
    <t>1.NP : 124</t>
  </si>
  <si>
    <t>2.NP : 124</t>
  </si>
  <si>
    <t>3.NP : 91</t>
  </si>
  <si>
    <t>776511810</t>
  </si>
  <si>
    <t>Odstranění PVC a koberců lepených bez podložky</t>
  </si>
  <si>
    <t>1.PP : 14,28+31,24+6,57+(22,18+16,25+22,04+15,35+15,03)*2</t>
  </si>
  <si>
    <t>1.NP : 11,96+10,89+17,42+14,73+24,71+18,33+24,81+15,27+16,6</t>
  </si>
  <si>
    <t>2.NP : 11,96+10,89+17,42+14,73+24,71+18,33+24,81+15,27+16,6</t>
  </si>
  <si>
    <t>3.NP : 11,55+19,67+19,46+6,98+19,75+20,06</t>
  </si>
  <si>
    <t>979990103</t>
  </si>
  <si>
    <t>Poplatek za uložení suti - beton, skupina odpadu 170101</t>
  </si>
  <si>
    <t>8,55324+14,322+24,0442+10,416+263,74608+25,968+112,6477+56,2078+2,8886</t>
  </si>
  <si>
    <t>8</t>
  </si>
  <si>
    <t>979990105</t>
  </si>
  <si>
    <t>Poplatek za uložení suti - cihelné výrobky, skupina odpadu 170102</t>
  </si>
  <si>
    <t>191,12211+0,03321+6,882+12,365+7,35078</t>
  </si>
  <si>
    <t>979990111</t>
  </si>
  <si>
    <t>Poplatek za uložení suti - stavební keramika, skupina odpadu 170103</t>
  </si>
  <si>
    <t>0,9172+0,024+8,87392+5,7350</t>
  </si>
  <si>
    <t>979990182</t>
  </si>
  <si>
    <t>Poplatek za uložení suti - koberce, skupina odpadu 200307</t>
  </si>
  <si>
    <t>0,6735</t>
  </si>
  <si>
    <t>979999973</t>
  </si>
  <si>
    <t>Poplatek za uložení, zemina a kamení, (skup.170504)</t>
  </si>
  <si>
    <t>1,12+5,936+14,3472</t>
  </si>
  <si>
    <t>979990121</t>
  </si>
  <si>
    <t>Poplatek za uložení suti - asfaltové pásy, skupina odpadu 170302</t>
  </si>
  <si>
    <t>979990144</t>
  </si>
  <si>
    <t>Poplatek za uložení suti - minerální vata, skupina odpadu 170604</t>
  </si>
  <si>
    <t>4,2316</t>
  </si>
  <si>
    <t>979990161</t>
  </si>
  <si>
    <t>Poplatek za uložení - dřevo, skupina odpadu 170201</t>
  </si>
  <si>
    <t>7,55366+2,83113+2,1+0,098+40,07936+0,5996</t>
  </si>
  <si>
    <t>979990163</t>
  </si>
  <si>
    <t>Poplatek za uložení suti - plast + sklo, skupina odpadu 170904</t>
  </si>
  <si>
    <t>0,43106+6,8+0,19817+1,01788+0,65+0,693</t>
  </si>
  <si>
    <t>97999999X</t>
  </si>
  <si>
    <t>Odpočet za výkup oceli</t>
  </si>
  <si>
    <t>-552,6-1601,8</t>
  </si>
  <si>
    <t>979011111</t>
  </si>
  <si>
    <t>Svislá doprava suti a vybour. hmot za 2.NP a 1.PP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</si>
  <si>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</si>
  <si>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</si>
  <si>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</si>
  <si>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</si>
  <si>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</si>
  <si>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</si>
  <si>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</si>
  <si>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</si>
  <si>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</si>
  <si>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</si>
  <si>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005121010R</t>
  </si>
  <si>
    <t>Vybudování zařízení staveniště</t>
  </si>
  <si>
    <t>Soubor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</si>
  <si>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</si>
  <si>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</si>
  <si>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</si>
  <si>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</si>
  <si>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</si>
  <si>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</si>
  <si>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</si>
  <si>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</si>
  <si>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POL99_0</t>
  </si>
  <si>
    <t>005211080R</t>
  </si>
  <si>
    <t xml:space="preserve">Bezpečnostní a hygienická opatření na staveništi </t>
  </si>
  <si>
    <t>POL99_8</t>
  </si>
  <si>
    <t>005211XX</t>
  </si>
  <si>
    <t>Vypracování postupu bouracích prací</t>
  </si>
  <si>
    <t>SUM</t>
  </si>
  <si>
    <t>Poznámky uchazeče k zadání</t>
  </si>
  <si>
    <t>POPUZIV</t>
  </si>
  <si>
    <t>END</t>
  </si>
  <si>
    <t>273321321</t>
  </si>
  <si>
    <t>Železobeton základových desek C 20/25</t>
  </si>
  <si>
    <t>273351215</t>
  </si>
  <si>
    <t>Bednění stěn základových desek - zřízení bednicí materiál prkna</t>
  </si>
  <si>
    <t>dobetonování angl. dvorků : 9,6*0,1</t>
  </si>
  <si>
    <t>273351216</t>
  </si>
  <si>
    <t>Bednění stěn základových desek - odstranění</t>
  </si>
  <si>
    <t>274272110</t>
  </si>
  <si>
    <t>Zdivo základové z bednicích tvárnic, tl. 150 mm výplň tvárnic betonem C 16/20</t>
  </si>
  <si>
    <t>přečerpávací šachta : 1,925*0,62</t>
  </si>
  <si>
    <t>274272140</t>
  </si>
  <si>
    <t>Zdivo základové z bednicích tvárnic, tl. 300 mm výplň tvárnic betonem C 20/25</t>
  </si>
  <si>
    <t>ang. dvorek : 11,85*1,44*2</t>
  </si>
  <si>
    <t>274321321</t>
  </si>
  <si>
    <t xml:space="preserve">Železobeton základových pasů C 20/25 </t>
  </si>
  <si>
    <t>angl. dvorek : 0,81*0,7*11,85*2</t>
  </si>
  <si>
    <t>274351215</t>
  </si>
  <si>
    <t>Bednění stěn základových pasů - zřízení</t>
  </si>
  <si>
    <t>angl. dvorek : 0,7*11,85*2</t>
  </si>
  <si>
    <t>274351216</t>
  </si>
  <si>
    <t>Bednění stěn základových pasů - odstranění</t>
  </si>
  <si>
    <t>279311115</t>
  </si>
  <si>
    <t>Postupné podbetonování zákl. zdiva  C 20/25</t>
  </si>
  <si>
    <t>angl. dvorek : 1,11*0,3*11,85*2</t>
  </si>
  <si>
    <t>279321411</t>
  </si>
  <si>
    <t>Železobeton základových zdí C 25/30</t>
  </si>
  <si>
    <t>angl. dvorek : 1,44*11,85*0,16*2</t>
  </si>
  <si>
    <t>279351105</t>
  </si>
  <si>
    <t>Bednění stěn základových zdí, oboustranné - zřízení</t>
  </si>
  <si>
    <t>angl. dvorek : 1,44*11,85*4</t>
  </si>
  <si>
    <t>279351106</t>
  </si>
  <si>
    <t>Bednění stěn základových zdí, oboustranné - odstranění</t>
  </si>
  <si>
    <t>279361821</t>
  </si>
  <si>
    <t>Výztuž základových zdí z betonářské oceli B500B (10 505)</t>
  </si>
  <si>
    <t>Angl. dvorek tvárnice : 34,128*0,012</t>
  </si>
  <si>
    <t>přečerpávací šachta : 2*0,01</t>
  </si>
  <si>
    <t>274272110RX</t>
  </si>
  <si>
    <t>Zdivo základové z bednicích tvárnic, tl. 100 mm výplň tvárnic betonem C 16/20</t>
  </si>
  <si>
    <t>310271620</t>
  </si>
  <si>
    <t>Zazdívka otvorů do 4 m2</t>
  </si>
  <si>
    <t>1.PP : 0,9*2,02*2*0,27</t>
  </si>
  <si>
    <t>0,19*2,02*0,27</t>
  </si>
  <si>
    <t>1.NP : 0,9*2,02*4*0,27</t>
  </si>
  <si>
    <t>2.NP : 0,9*2,02*4*0,27</t>
  </si>
  <si>
    <t>3.NP : 0,95*1,45*0,33*2+0,29*2,45*0,33*2</t>
  </si>
  <si>
    <t>311238114</t>
  </si>
  <si>
    <t>Zdivo 24 P+D P15 na maltu cementovou 10 MPa, tl. 240 mm</t>
  </si>
  <si>
    <t>1.PP : 1,2*2,35-1*2,02</t>
  </si>
  <si>
    <t>311238116</t>
  </si>
  <si>
    <t>Zdivo 30 P+D P15 na maltu cementovou 10 MPa, tl. 300 mm</t>
  </si>
  <si>
    <t>3.NP : 1,35*2,858</t>
  </si>
  <si>
    <t>20,38*2,66-2*1,55*2-1,75*1,55*3-1,75*2,35-2,75*2,35</t>
  </si>
  <si>
    <t>311238142</t>
  </si>
  <si>
    <t>Zdivo 17,5 Profi P10, tl. 175 mm</t>
  </si>
  <si>
    <t>1.NP : 0,4*2,02</t>
  </si>
  <si>
    <t>2.NP : 0,4*2,02</t>
  </si>
  <si>
    <t>311238143</t>
  </si>
  <si>
    <t>Zdivo 24 Profi P10, tl. 240 mm</t>
  </si>
  <si>
    <t>1.NP : 0,3*2,02</t>
  </si>
  <si>
    <t>2.NP : 0,3*2,02</t>
  </si>
  <si>
    <t>311321411</t>
  </si>
  <si>
    <t>Železobeton nadzákladových zdí C 25/30</t>
  </si>
  <si>
    <t>atika 3.NP : 53,9*0,5*0,25</t>
  </si>
  <si>
    <t>311321824</t>
  </si>
  <si>
    <t>Železobeton nadzákladových zdí pohledový C 20/25</t>
  </si>
  <si>
    <t>balkony : 4,865*1,42*0,18*4</t>
  </si>
  <si>
    <t>terasa 3.NP : 20,35*1,66*0,18</t>
  </si>
  <si>
    <t>311351105</t>
  </si>
  <si>
    <t>Bednění nadzákladových zdí, oboustranné - zřízení</t>
  </si>
  <si>
    <t>balkony : 4,865*1,42*8</t>
  </si>
  <si>
    <t>terasa 3.NP : 20,35*1,66*2</t>
  </si>
  <si>
    <t>atika 3.NP : 53,9*0,5*2</t>
  </si>
  <si>
    <t>311351106</t>
  </si>
  <si>
    <t>Bednění nadzákladových zdí, oboustranné - odstranění</t>
  </si>
  <si>
    <t>317121047</t>
  </si>
  <si>
    <t>Překlad nenosný pórobetonový, světlost otvoru do 1050 mm překlad nenosný NEP 100-1250, 124 x 24,9 x 10 cm</t>
  </si>
  <si>
    <t>Překlad nenosný pórobetonový, světlost otvoru do 1050 mm překlad nenosný NEP 150-1250, 124 x 24,9 x 15 cm</t>
  </si>
  <si>
    <t>317147306</t>
  </si>
  <si>
    <t>Překlad nenosný z pórobetonu  100 x 250 x 2500 mm</t>
  </si>
  <si>
    <t>342248140</t>
  </si>
  <si>
    <t>Příčky 8 Profi, tl. 80 mm</t>
  </si>
  <si>
    <t>1.PP : (3,2+,08+0,5+0,2+0,6+9,2+0,1+1,5+0,3+5,4)*3,09</t>
  </si>
  <si>
    <t>(1,69+2,2+1,53+0,58)*2*1,8</t>
  </si>
  <si>
    <t>2,935*2+4,44*2*1,7+1,76*1,7+2,68*1,7</t>
  </si>
  <si>
    <t>1.NP : 0,3*2*3,3</t>
  </si>
  <si>
    <t>2.NP : 0,3*2*3,3</t>
  </si>
  <si>
    <t>342255024</t>
  </si>
  <si>
    <t>Příčky z desek tl. 100 mm</t>
  </si>
  <si>
    <t>1.NP : (1,165+1,74+0,55+1+1,55+1,425+2,1+1,16+1,74+3,06+1,3)*3,3-0,9*2,02*4-0,7*2,02*2-0,8*2,02*2</t>
  </si>
  <si>
    <t>2.NP : (1,165+1,74+0,55+1+1,55+1,425+2,1+1,16+1,74+3,06+1,3)*3,3-0,9*2,02*4-0,7*2,02*2-0,8*2,02*2+1,025*3,3</t>
  </si>
  <si>
    <t>3.NP : (4,65+0,55+1,9+1,35+1,86+3,365)*3,06-0,9*2,02*3-0,8*2,02-0,7*2,02</t>
  </si>
  <si>
    <t>2,54*2,65-0,9*2,1</t>
  </si>
  <si>
    <t>342255028</t>
  </si>
  <si>
    <t>Příčky z desek tl. 150 mm</t>
  </si>
  <si>
    <t>1.PP : 4,7*3,09-0,8*2,02-0,9*2,02</t>
  </si>
  <si>
    <t>2.NP : (5,13+3,165)*3,3-0,9*2,02*2</t>
  </si>
  <si>
    <t>3.NP : (3,3+2,89+2,1+2,655)*3,06-0,9*2,02</t>
  </si>
  <si>
    <t>389381001</t>
  </si>
  <si>
    <t>Dobetonování anglických dvorků betonem třídy C 16/20</t>
  </si>
  <si>
    <t>anglický dvorek : 9,6*0,14*0,1</t>
  </si>
  <si>
    <t>317121047RX</t>
  </si>
  <si>
    <t>Překlad nenosný pórobetonový, světlost otvoru do 1050 mm překlad nenosný 1250x300x249</t>
  </si>
  <si>
    <t>317168130RX</t>
  </si>
  <si>
    <t>Překlad nosný délky 1000</t>
  </si>
  <si>
    <t>317168131RX</t>
  </si>
  <si>
    <t>Překlad nosný délky 1250</t>
  </si>
  <si>
    <t>317168132RX</t>
  </si>
  <si>
    <t>Překlad nosný délky 1500</t>
  </si>
  <si>
    <t>347016134</t>
  </si>
  <si>
    <t>Předstěna SDK,tl.115 mm,oc.kce CW,1xRFI 12,5 mm, bez izol</t>
  </si>
  <si>
    <t>1.NP : 1,15*3,3</t>
  </si>
  <si>
    <t>2.NP : 1,15*3,3</t>
  </si>
  <si>
    <t>wc : 6*3</t>
  </si>
  <si>
    <t>347016235RX</t>
  </si>
  <si>
    <t>Předstěna SDK, tl. 160 mm, ocel. kce CW, 2x RF 15 mm, bez izolace</t>
  </si>
  <si>
    <t>3.NP : (2,05+1,1+1,25)*3,06</t>
  </si>
  <si>
    <t>411121221</t>
  </si>
  <si>
    <t>Osazování stropních desek š. do 60, dl. do 90 cm</t>
  </si>
  <si>
    <t>anglický dvorek : 103</t>
  </si>
  <si>
    <t>411321315</t>
  </si>
  <si>
    <t>Stropy deskové ze železobetonu C 20/25</t>
  </si>
  <si>
    <t>strop nad 1.PP : 153*0,1</t>
  </si>
  <si>
    <t>strop nad 1.NP : 156*0,1</t>
  </si>
  <si>
    <t>(1,15*3,715*0,18+0,84*3,715*0,2)*2</t>
  </si>
  <si>
    <t>strop nad 2.NP : 102*0,1</t>
  </si>
  <si>
    <t>56*0,16</t>
  </si>
  <si>
    <t>411321414</t>
  </si>
  <si>
    <t>Stropy deskové ze železobetonu C 25/30</t>
  </si>
  <si>
    <t>Strop nad 3.NP : 20,35*6,6*0,18</t>
  </si>
  <si>
    <t>3,35*2,05*0,1</t>
  </si>
  <si>
    <t>411351101</t>
  </si>
  <si>
    <t>Bednění stropů deskových, bednění vlastní -zřízení</t>
  </si>
  <si>
    <t>strop nad 1.NP : (1,15*3,715+0,84*3,715)*2</t>
  </si>
  <si>
    <t>strop nad 2.NP : 56</t>
  </si>
  <si>
    <t>Strop nad 3.NP : 20,35*6,6</t>
  </si>
  <si>
    <t>3,35*2,05</t>
  </si>
  <si>
    <t>411351102</t>
  </si>
  <si>
    <t>Bednění stropů deskových, vlastní - odstranění</t>
  </si>
  <si>
    <t>411354255</t>
  </si>
  <si>
    <t>Bednění stropů plech pozink. vlna 50 mm tl. 0,8 mm</t>
  </si>
  <si>
    <t>1.PP : 153*1,08</t>
  </si>
  <si>
    <t>1.NP : 156*1,08</t>
  </si>
  <si>
    <t>2.NP : 102*1,08</t>
  </si>
  <si>
    <t>411362021</t>
  </si>
  <si>
    <t>Výztuž stropů svařovanou sítí z sítí Kari</t>
  </si>
  <si>
    <t>1.PP : 1,35</t>
  </si>
  <si>
    <t>1.NP : 1,5</t>
  </si>
  <si>
    <t>2.NP : 0,95</t>
  </si>
  <si>
    <t>411361821</t>
  </si>
  <si>
    <t>Výztuž stropů z betonářské oceli B500B (10 505)</t>
  </si>
  <si>
    <t>1.PP : 0,5</t>
  </si>
  <si>
    <t>1.NP : 1,25</t>
  </si>
  <si>
    <t>2.NP : 2</t>
  </si>
  <si>
    <t>3.NP : 3,5</t>
  </si>
  <si>
    <t>413321315</t>
  </si>
  <si>
    <t>Nosníky z betonu železového C 20/25</t>
  </si>
  <si>
    <t>2.NP : 0,27*0,33*13,28+0,29*0,35*20,35+0,27*0,33*3,535*2</t>
  </si>
  <si>
    <t>1.NP : 0,62*0,3*3,715*2</t>
  </si>
  <si>
    <t>413321414</t>
  </si>
  <si>
    <t>Nosníky z betonu železového C 25/30</t>
  </si>
  <si>
    <t>strop 3.NP : 20,35*0,25*0,4</t>
  </si>
  <si>
    <t>6,6*0,5*0,25*2</t>
  </si>
  <si>
    <t>3,35*0,3*0,33</t>
  </si>
  <si>
    <t>17*0,25*0,4</t>
  </si>
  <si>
    <t>3,83*0,2*0,3*2</t>
  </si>
  <si>
    <t>5,165*0,2*0,25</t>
  </si>
  <si>
    <t>3,4*0,2*0,25</t>
  </si>
  <si>
    <t>413351101</t>
  </si>
  <si>
    <t>Bednění nosníků š.do 600 mm, v.do 600 mm - zřízení</t>
  </si>
  <si>
    <t>2.NP : 13,28+20,35+3,535*2</t>
  </si>
  <si>
    <t>1.NP : 3,715*2</t>
  </si>
  <si>
    <t>3.NP : 6,6*2+20,34+3,35+17+5,165+3,83+3,83+3,4</t>
  </si>
  <si>
    <t>413351103</t>
  </si>
  <si>
    <t>Bednění nosníků š.do 600, v.do 600 mm - odstranění</t>
  </si>
  <si>
    <t>457311117</t>
  </si>
  <si>
    <t>Vyrovnávací beton výplňový nebo spádový C 20/25</t>
  </si>
  <si>
    <t>ST08 : 4,5*1,8*0,055</t>
  </si>
  <si>
    <t>401</t>
  </si>
  <si>
    <t>Posun stávajících nosníků stropů do správné polohy dle PD statické části</t>
  </si>
  <si>
    <t>402</t>
  </si>
  <si>
    <t>Sanace stávajících  průvlaků viz PD konstrukční části</t>
  </si>
  <si>
    <t>458</t>
  </si>
  <si>
    <t>Betonový polštář pro uložení nosníků</t>
  </si>
  <si>
    <t>459</t>
  </si>
  <si>
    <t>Napojení nové desky u schodiště viz detail</t>
  </si>
  <si>
    <t>bm</t>
  </si>
  <si>
    <t>59341112</t>
  </si>
  <si>
    <t>Deska stropní plná PZD 90-34-7, 890 x 340 x 70 mm</t>
  </si>
  <si>
    <t>SPCM</t>
  </si>
  <si>
    <t>Specifikace</t>
  </si>
  <si>
    <t>POL3_</t>
  </si>
  <si>
    <t>416021121</t>
  </si>
  <si>
    <t>Podhledy SDK, kovová.kce CD. 1x deska RB 12,5 mm</t>
  </si>
  <si>
    <t>1.PP : 128</t>
  </si>
  <si>
    <t>1.NP : 144,7</t>
  </si>
  <si>
    <t>2.NP : 134</t>
  </si>
  <si>
    <t>3.NP : 103,8</t>
  </si>
  <si>
    <t>416021123</t>
  </si>
  <si>
    <t>Podhledy SDK, kovová.kce CD. 1x deska RBI 12,5 mm</t>
  </si>
  <si>
    <t>1.PP : 1,83+2,52+14,95+2,82+1,55</t>
  </si>
  <si>
    <t>1.NP : 1,34+3,68+3,68+1,55</t>
  </si>
  <si>
    <t>2.NP : 1,6+3,65+10,05+3,65+1,57</t>
  </si>
  <si>
    <t>3.NP : 3,81+5,4+3,14+1,44</t>
  </si>
  <si>
    <t>416093111</t>
  </si>
  <si>
    <t>Čelo podhledu SDK, v.do 200 mm, 1xCD, 1xRB 12,5 mm</t>
  </si>
  <si>
    <t>3.NP : 7,7*0,2</t>
  </si>
  <si>
    <t>602015112</t>
  </si>
  <si>
    <t>Omítka stěn jádrová  tloušťka vrstvy 10 mm</t>
  </si>
  <si>
    <t>vyspravení 30% stávajících : 292</t>
  </si>
  <si>
    <t>611425133</t>
  </si>
  <si>
    <t>Omítka vnitřní schodišťových konstr., MVC, štuková</t>
  </si>
  <si>
    <t>612421626</t>
  </si>
  <si>
    <t>Omítka vnitřní zdiva, MVC, hladká</t>
  </si>
  <si>
    <t>612421637</t>
  </si>
  <si>
    <t>Omítka vnitřní zdiva, MVC, štuková</t>
  </si>
  <si>
    <t>612481211</t>
  </si>
  <si>
    <t>Montáž výztužné sítě(perlinky)do stěrky-vnit.stěny</t>
  </si>
  <si>
    <t>63180000</t>
  </si>
  <si>
    <t>Síť armovací pro omítky 1 x 50 m, oka 8 x 8 mm</t>
  </si>
  <si>
    <t>622315562</t>
  </si>
  <si>
    <t>Zateplovací systém, parapet, XPS tl. 20 mm</t>
  </si>
  <si>
    <t>5*0,14*4</t>
  </si>
  <si>
    <t>622461311</t>
  </si>
  <si>
    <t>Oprava vnějších omítek do 30 % břizolit</t>
  </si>
  <si>
    <t>622322154RX</t>
  </si>
  <si>
    <t>Zateplovací systém, ostění, EPS tl. 40 mm keramický obklad</t>
  </si>
  <si>
    <t>(0,87*16+0,9*10+0,6*6+1,18*8+1,08*2+1,76*2+4,215*2+2,68*2+1,69*4+2,2*4+1,53*4+0,58*4)*0,14</t>
  </si>
  <si>
    <t>622322754RTX</t>
  </si>
  <si>
    <t>Zatepl. systém, ostění, miner.desky PV 40 mm</t>
  </si>
  <si>
    <t>(24*1,36+1,45*8+2*4+3*8+4,87*4+1,74*4+0,65*6+0,86*6+1,85+5,2)*0,14</t>
  </si>
  <si>
    <t>(12*1,36+4,4*4+3,2*2+1,55*10+2,35*4+4+1,75*5+1)*0,18</t>
  </si>
  <si>
    <t>622323132X</t>
  </si>
  <si>
    <t>Zateplovací systém, fasáda, EPS Perimetr, keramický obkladový pásek kompletní skladba SS01</t>
  </si>
  <si>
    <t>(20+10,4*2+20,7+4,1)*1,3</t>
  </si>
  <si>
    <t>odpočet otvorů : -21,4</t>
  </si>
  <si>
    <t>622323831RX</t>
  </si>
  <si>
    <t>Zatepl.syst. fasáda, fenolická pěna 80 mm, s omítkou silikátovou kompletní skladba dle výpisu skladeb SS02-04</t>
  </si>
  <si>
    <t>Pohled JV : 1*7,3*2+20,63*1,35-3,05*0,5*2+3,6*7,25*2-2,135*1,36*4-0,77*2,51*4</t>
  </si>
  <si>
    <t>622323834Rx</t>
  </si>
  <si>
    <t>Zatepl.syst. fasáda, miner.desky PV 140 mm, s omítkou silikátovou  kompletní skladba SS02-04 dle výpisu skladeb</t>
  </si>
  <si>
    <t>Pohled JZ, SV : (6,94*11+2,33*8,54+1,21*1,696*2)*2</t>
  </si>
  <si>
    <t>Pohled SZ : 20,66*11+8,757*2,05*2</t>
  </si>
  <si>
    <t>otvory : -4,87*1,36*2-1,74*1,36*4-1,85*2,6*2-4,93*1,36*2-0,86*3,02*4-0,65*1,36*4-1,94*1,45*2-0,95*1,45*2-0,65*0,75*2-0,86*2*2</t>
  </si>
  <si>
    <t>JV balkony podhled : 3,45*1,21*2</t>
  </si>
  <si>
    <t>JV balkony čelo : 5,2*1,6*2+5,2*1,75*2</t>
  </si>
  <si>
    <t>mřížky : -3,05*0,5*4</t>
  </si>
  <si>
    <t>622323836RX</t>
  </si>
  <si>
    <t>Zatepl.syst. miner.desky PV 180 mm, s omítkou silikátovou kompletní skladba dle výpisu skladeb SS02-04</t>
  </si>
  <si>
    <t>Pohled JV : 13,475*7,3-4,4*1,36*4-3,2*1,36*2</t>
  </si>
  <si>
    <t>Pohled JV 3.NP : 20,63*3,82-2*1,55*2-1,75*1,55*3-1,75*2,35-2,75*2,35</t>
  </si>
  <si>
    <t>631312621</t>
  </si>
  <si>
    <t>Mazanina betonová tl. 5 - 8 cm C 20/25</t>
  </si>
  <si>
    <t>1.PP : 121*0,055</t>
  </si>
  <si>
    <t>31*0,09</t>
  </si>
  <si>
    <t>1.NP : 155*0,06</t>
  </si>
  <si>
    <t>2.NP : 154*0,06</t>
  </si>
  <si>
    <t>3.NP : 106*0,06</t>
  </si>
  <si>
    <t>631315621</t>
  </si>
  <si>
    <t>Mazanina betonová tl. 12 - 24 cm C 20/25</t>
  </si>
  <si>
    <t>angl. dvorek : 0,6*11,85*0,24*2</t>
  </si>
  <si>
    <t>631361921</t>
  </si>
  <si>
    <t>Výztuž mazanin svařovanou sítí KA 17, drát d 4,0 mm, oko 150 x 150 mm</t>
  </si>
  <si>
    <t>Podlahové kce : (152+155+154+106)*0,00198</t>
  </si>
  <si>
    <t>777531023</t>
  </si>
  <si>
    <t>Vyrovnání podlah, samonivel. hmota  tl.3 mm</t>
  </si>
  <si>
    <t>1.PP : 121</t>
  </si>
  <si>
    <t>1.NP : 155</t>
  </si>
  <si>
    <t>2.NP : 154</t>
  </si>
  <si>
    <t>3.NP : 106</t>
  </si>
  <si>
    <t>648922441</t>
  </si>
  <si>
    <t>Osazení parapetních desek teracových</t>
  </si>
  <si>
    <t>0,72*4+0,9</t>
  </si>
  <si>
    <t>648991113</t>
  </si>
  <si>
    <t>Osazení parapet.desek plast. a lamin. š.nad 20cm včetně dodávky plastové parapetní desky š. 300 mm</t>
  </si>
  <si>
    <t>Osazení parapet.desek plast. a lamin. š.nad 20cm včetně dodávky plastové parapetní desky š. 500 mm</t>
  </si>
  <si>
    <t>6401</t>
  </si>
  <si>
    <t>D+M Vnitřní hliníkové žaluzie umístění viz výpis vnějších výplní otvorů</t>
  </si>
  <si>
    <t>6402</t>
  </si>
  <si>
    <t>D+M Venkovní hliníkové žaluzie podomítkové umístění viz výpis vnějších výplní otvorů</t>
  </si>
  <si>
    <t>H01</t>
  </si>
  <si>
    <t>D+M Vstupní dvoukřídlé dveře hliníkové 2100x1750 viz výpis prvků</t>
  </si>
  <si>
    <t>H02</t>
  </si>
  <si>
    <t>D+M Vstupní balkonové dveře 2460x670 hliníkové viz výpis prvků</t>
  </si>
  <si>
    <t>H03</t>
  </si>
  <si>
    <t>H04</t>
  </si>
  <si>
    <t>D+M Vstupní balkonové dveře 2300x900 hliníkové viz výpis prvků</t>
  </si>
  <si>
    <t>H05a</t>
  </si>
  <si>
    <t>D+M Jednokřídlé okno 870x580 hliníkové viz výpis prvků</t>
  </si>
  <si>
    <t>H05b</t>
  </si>
  <si>
    <t>H06</t>
  </si>
  <si>
    <t>D+M Okno 870x1530 hliníkové viz výpis prvků</t>
  </si>
  <si>
    <t>H07</t>
  </si>
  <si>
    <t>H08</t>
  </si>
  <si>
    <t>D+M Okno 870x2200 hliníkové viz výpis prvků</t>
  </si>
  <si>
    <t>H09</t>
  </si>
  <si>
    <t>H10</t>
  </si>
  <si>
    <t>D+M Okno 600x1180 hliníkové viz výpis prvků</t>
  </si>
  <si>
    <t>H11</t>
  </si>
  <si>
    <t>D+M Okno 870x1690 hliníkové viz výpis prvků</t>
  </si>
  <si>
    <t>H12</t>
  </si>
  <si>
    <t>H13</t>
  </si>
  <si>
    <t>D+M Okno 900x1080 hliníkové viz výpis prvků</t>
  </si>
  <si>
    <t>H14</t>
  </si>
  <si>
    <t>D+M Okno 900x1760 hliníkové viz výpis prvků</t>
  </si>
  <si>
    <t>H15a</t>
  </si>
  <si>
    <t>D+M Okno 750x650 hliníkové viz výpis prvků</t>
  </si>
  <si>
    <t>H15b</t>
  </si>
  <si>
    <t>H16</t>
  </si>
  <si>
    <t>D+M Okno 750x1325 hliníkové viz výpis prvků</t>
  </si>
  <si>
    <t>H17</t>
  </si>
  <si>
    <t>D+M Okno 900x2680 hliníkové viz výpis prvků</t>
  </si>
  <si>
    <t>H18</t>
  </si>
  <si>
    <t>D+M Okno 900x4215 hliníkové viz výpis prvků</t>
  </si>
  <si>
    <t>H19a</t>
  </si>
  <si>
    <t>D+M Okno 1360x650 hliníkové viz výpis prvků</t>
  </si>
  <si>
    <t>H19b</t>
  </si>
  <si>
    <t>H20</t>
  </si>
  <si>
    <t>D+M Okno 1360x1740 hliníkové viz výpis prvků</t>
  </si>
  <si>
    <t>H21</t>
  </si>
  <si>
    <t>H22</t>
  </si>
  <si>
    <t>D+M Okno 1360x2050 hliníkové viz výpis prvků</t>
  </si>
  <si>
    <t>H23</t>
  </si>
  <si>
    <t>H24</t>
  </si>
  <si>
    <t>D+M Okno 1360x2315 hliníkové viz výpis prvků</t>
  </si>
  <si>
    <t>H25</t>
  </si>
  <si>
    <t>D+M Okno 1360x3200 hliníkové viz výpis prvků</t>
  </si>
  <si>
    <t>H26</t>
  </si>
  <si>
    <t>D+M Okno 1360x4400 hliníkové viz výpis prvků</t>
  </si>
  <si>
    <t>H27</t>
  </si>
  <si>
    <t>D+M Okno 1450x950 hliníkové viz výpis prvků</t>
  </si>
  <si>
    <t>H28</t>
  </si>
  <si>
    <t>H29</t>
  </si>
  <si>
    <t>D+M Okno 1450x1940 hliníkové viz výpis prvků</t>
  </si>
  <si>
    <t>H30</t>
  </si>
  <si>
    <t>H31</t>
  </si>
  <si>
    <t>D+M Okno 1550x1750 hliníkové viz výpis prvků</t>
  </si>
  <si>
    <t>H32</t>
  </si>
  <si>
    <t>D+M Okno 1550x2000 hliníkové viz výpis prvků</t>
  </si>
  <si>
    <t>H33</t>
  </si>
  <si>
    <t>D+M Okno 2000x860 hliníkové viz výpis prvků</t>
  </si>
  <si>
    <t>H34</t>
  </si>
  <si>
    <t>D+M Okno 3020x860 hliníkové viz výpis prvků</t>
  </si>
  <si>
    <t>H35</t>
  </si>
  <si>
    <t>H36</t>
  </si>
  <si>
    <t>D+M Okno 900x1180 hliníkové viz výpis prvků</t>
  </si>
  <si>
    <t>H37</t>
  </si>
  <si>
    <t>D+M Okno 2350x1750 hliníkové viz výpis prvků</t>
  </si>
  <si>
    <t>H38</t>
  </si>
  <si>
    <t>D+M Meziokenní sloupek hliníkový 1360x160 viz výpis prvků</t>
  </si>
  <si>
    <t>58387010</t>
  </si>
  <si>
    <t>Obklad parapetů teracových</t>
  </si>
  <si>
    <t>(0,72*3+0,9)*0,3</t>
  </si>
  <si>
    <t>938907010</t>
  </si>
  <si>
    <t>Očištění výztuže prům.do 10 mm,ocel.kartáčem,ručně</t>
  </si>
  <si>
    <t>71*30*0,2</t>
  </si>
  <si>
    <t>936*3</t>
  </si>
  <si>
    <t>941955002</t>
  </si>
  <si>
    <t>Lešení lehké pomocné, výška podlahy do 1,9 m</t>
  </si>
  <si>
    <t>152+172+172+157</t>
  </si>
  <si>
    <t>952901111</t>
  </si>
  <si>
    <t>Vyčištění budov o výšce podlaží do 4 m</t>
  </si>
  <si>
    <t>953941312</t>
  </si>
  <si>
    <t>Osazení požárního hasicího přístroje</t>
  </si>
  <si>
    <t>21002091X</t>
  </si>
  <si>
    <t>Ucpávky protipožární</t>
  </si>
  <si>
    <t>44984104</t>
  </si>
  <si>
    <t>Přístroj hasicí PG6</t>
  </si>
  <si>
    <t>44984142</t>
  </si>
  <si>
    <t>Přístroj hasicí S5B</t>
  </si>
  <si>
    <t>970031130</t>
  </si>
  <si>
    <t>Vrtání jádrové do zdiva cihelného do D 130 mm</t>
  </si>
  <si>
    <t>O21 : 20*0,45</t>
  </si>
  <si>
    <t>998012022</t>
  </si>
  <si>
    <t>Přesun hmot pro budovy monolitické výšky do 12 m</t>
  </si>
  <si>
    <t>Přesun hmot</t>
  </si>
  <si>
    <t>POL7_</t>
  </si>
  <si>
    <t>711141559</t>
  </si>
  <si>
    <t>Provedení izolace proti vlhkosti na ploše vodorovné, asfaltovými pásy přitavením</t>
  </si>
  <si>
    <t>Střecha nad 3.NP : 20,5*6,5</t>
  </si>
  <si>
    <t>tarasa 3.NP : 39,85</t>
  </si>
  <si>
    <t>ST03 : 13,7*0,7</t>
  </si>
  <si>
    <t>ST04 : 2,91*4</t>
  </si>
  <si>
    <t>ST06 : 2,05*3,63</t>
  </si>
  <si>
    <t>ST07 : 3,63</t>
  </si>
  <si>
    <t>SP01-03 : 160</t>
  </si>
  <si>
    <t>angl. dvorek : 11,85*0,91*2*2</t>
  </si>
  <si>
    <t>přečerpávací šachta : 1,7*1,3*2</t>
  </si>
  <si>
    <t>711142559</t>
  </si>
  <si>
    <t>Provedení izolace proti vlhkosti na ploše svislé, asfaltovými pásy přitavením</t>
  </si>
  <si>
    <t>Střecha nad 3.NP : 56*0,53</t>
  </si>
  <si>
    <t>svislá : 23,6*0,5</t>
  </si>
  <si>
    <t>ST03 : 15,4*0,5</t>
  </si>
  <si>
    <t>ST04 : 3,2*0,5*4</t>
  </si>
  <si>
    <t>angl. dvorek : 11,85*2,01*2</t>
  </si>
  <si>
    <t>přečerpávací šachta : 2,85*2*0,62*2</t>
  </si>
  <si>
    <t>711212002</t>
  </si>
  <si>
    <t>Stěrka hydroizolační, vč. dodávky HI hmoty</t>
  </si>
  <si>
    <t>1.PP : (1,83+2,52+2,82+1,55+6,57)*1,2</t>
  </si>
  <si>
    <t>1.NP : (1,34+3,68+3,68+1,55)*1,2</t>
  </si>
  <si>
    <t>2.NP : (1,6+3,65+3,65+1,57)*1,2</t>
  </si>
  <si>
    <t>3.NP : (3,81+3,14+1,44)*1,2</t>
  </si>
  <si>
    <t>angl. dvorek0 : 0,8*11,85*2</t>
  </si>
  <si>
    <t>62852251</t>
  </si>
  <si>
    <t>Pás asfaltový modifikovaný, natavovací, kotvicí</t>
  </si>
  <si>
    <t>1.PP : 160*1,15</t>
  </si>
  <si>
    <t>628522561</t>
  </si>
  <si>
    <t>Pás asfaltový modifikovaný, s nosnou vložkou z polyesteru</t>
  </si>
  <si>
    <t>angl. dvorek : (43,134+47,637)*1,15</t>
  </si>
  <si>
    <t>přečerpávací šachta : (7,068+4,42)*2*1,15</t>
  </si>
  <si>
    <t>62852265</t>
  </si>
  <si>
    <t>(205,4015+55,58)*1,1</t>
  </si>
  <si>
    <t>998711202</t>
  </si>
  <si>
    <t>Přesun hmot pro izolace proti vodě, výšky do 12 m</t>
  </si>
  <si>
    <t>631571005</t>
  </si>
  <si>
    <t>Násyp z kameniva těž. praného fr. 22-32 (kačírku)</t>
  </si>
  <si>
    <t>Střecha nad 3.NP : 61,4*0,25*0,16</t>
  </si>
  <si>
    <t>ST03 : 13*0,7*0,08</t>
  </si>
  <si>
    <t>STO8 : 12*0,25*0,16</t>
  </si>
  <si>
    <t>632921911</t>
  </si>
  <si>
    <t>Dlažba z dlaždic betonových do písku, tl. 40 mm</t>
  </si>
  <si>
    <t>Střecha nad 3.NP : 2,88</t>
  </si>
  <si>
    <t>632922952</t>
  </si>
  <si>
    <t>Kladení dlaždic 40x40 cm na stavitel. terče plast.</t>
  </si>
  <si>
    <t>terasa 3.NP : 39,85</t>
  </si>
  <si>
    <t>712311106</t>
  </si>
  <si>
    <t xml:space="preserve">Provedení povlakové krytiny střech do 10°, asfaltovou penetrační emulzí včetně emulze </t>
  </si>
  <si>
    <t>svislá : 0,5*56</t>
  </si>
  <si>
    <t>ST03 : 13*0,7</t>
  </si>
  <si>
    <t>ST04 : 2,71*4+3*0,5*4</t>
  </si>
  <si>
    <t>712373111</t>
  </si>
  <si>
    <t>Provedení povlakové krytiny střech do 10°</t>
  </si>
  <si>
    <t>střecha nad 3.NP : 20,5*6,5</t>
  </si>
  <si>
    <t>ST03 : 13,4*1</t>
  </si>
  <si>
    <t>STO8 : 4,34*1,72</t>
  </si>
  <si>
    <t>712391172</t>
  </si>
  <si>
    <t>Provedení povlakové krytiny střech do 10°, ochranná textilií 1 vrstva - textilie ve specifikaci</t>
  </si>
  <si>
    <t>střecha nad 3.NP : 6,2*19,95*2</t>
  </si>
  <si>
    <t>ST03 : 13*0,7*2</t>
  </si>
  <si>
    <t>STO8 : 4,34*1,72*2</t>
  </si>
  <si>
    <t>712801001</t>
  </si>
  <si>
    <t xml:space="preserve">Hydroakumulační vrstva pro zelené střechy, fólie nopová střešní hydroizolační </t>
  </si>
  <si>
    <t>6,2*19,95</t>
  </si>
  <si>
    <t>712871801</t>
  </si>
  <si>
    <t>Provedení povlakové krytiny střech, samostatné vytažení povlaku 1 vrstva - folie ve specifikaci</t>
  </si>
  <si>
    <t>56*0,7</t>
  </si>
  <si>
    <t>ST03 : 14,4*0,4</t>
  </si>
  <si>
    <t>ST04 : 3*0,2*4</t>
  </si>
  <si>
    <t>0261000X</t>
  </si>
  <si>
    <t>Rozchodníková rohož 30mm</t>
  </si>
  <si>
    <t>střecha nad 3.NP : 5,7*19</t>
  </si>
  <si>
    <t>STO8 : 3,84*1,22</t>
  </si>
  <si>
    <t>10371505</t>
  </si>
  <si>
    <t>D+M Substrát střešní extenziv</t>
  </si>
  <si>
    <t>108,3*0,08</t>
  </si>
  <si>
    <t>STO8 : 1,22*3,84*0,08</t>
  </si>
  <si>
    <t>283220022</t>
  </si>
  <si>
    <t>Fólie izolační z PVC-P, tl. 1,5 mm</t>
  </si>
  <si>
    <t>(216,6763+59,16)*1,1</t>
  </si>
  <si>
    <t>283754905</t>
  </si>
  <si>
    <t xml:space="preserve">Deska polystyrenová XPS  tl. 100 mm </t>
  </si>
  <si>
    <t>atika nad 3.NP : 0,5*56</t>
  </si>
  <si>
    <t>28375972</t>
  </si>
  <si>
    <t xml:space="preserve">Deska spádová EPS 150 </t>
  </si>
  <si>
    <t>POL3_0</t>
  </si>
  <si>
    <t>Střecha nad 3.NP : 6,2*19,95*0,17</t>
  </si>
  <si>
    <t>atika : 56*0,2*0,107</t>
  </si>
  <si>
    <t>Terasa 3.NP : 39,85*0,18</t>
  </si>
  <si>
    <t>ST03 : 13*0,7*0,145</t>
  </si>
  <si>
    <t>ST04 : 2,91*0,05*4</t>
  </si>
  <si>
    <t>ST06 : 2,05*3,63*0,06</t>
  </si>
  <si>
    <t>ST07 : 3,63*0,04</t>
  </si>
  <si>
    <t>28376502</t>
  </si>
  <si>
    <t>Deska izolační PIR Alu pro střechy tl. 120</t>
  </si>
  <si>
    <t>střecha nad 3.NP : 6,2*19,95</t>
  </si>
  <si>
    <t>28413035X</t>
  </si>
  <si>
    <t>Vrstva systémové hybridní desky 30mm</t>
  </si>
  <si>
    <t>553436700</t>
  </si>
  <si>
    <t>Dodávka + montáž Lišta kačírková</t>
  </si>
  <si>
    <t>59247420RX</t>
  </si>
  <si>
    <t>Vibrolisované dlaždice formátu 400*400 mm tl. 40 mm</t>
  </si>
  <si>
    <t>Terasa 3.NP : 39,85*1,15</t>
  </si>
  <si>
    <t>ST04 : 2,91*4*1,15</t>
  </si>
  <si>
    <t>69366199</t>
  </si>
  <si>
    <t>Geotextilie 500 g/m2 ze 100%</t>
  </si>
  <si>
    <t>střecha nad 3.NP : 6,2*19,95*1,15</t>
  </si>
  <si>
    <t>STO8 : 4,34*1,72*1,15</t>
  </si>
  <si>
    <t>69366202</t>
  </si>
  <si>
    <t>Geotextilie 300 g/m2 š. 200 cm PES</t>
  </si>
  <si>
    <t>343,0711*1,1</t>
  </si>
  <si>
    <t>998712202</t>
  </si>
  <si>
    <t>Přesun hmot pro povlakové krytiny, výšky do 12 m</t>
  </si>
  <si>
    <t>713121121</t>
  </si>
  <si>
    <t>Montáž tepelné izolace podlah na sucho, dvouvrstvá materiál ve specifikaci</t>
  </si>
  <si>
    <t>713131130</t>
  </si>
  <si>
    <t>Montáž tepelné izolace stěn vložením do nosné rámové konstrukce</t>
  </si>
  <si>
    <t>1.PP viz detail D5 : 30*0,15</t>
  </si>
  <si>
    <t>713131131</t>
  </si>
  <si>
    <t>Montáž tepelné izolace stěn lepením</t>
  </si>
  <si>
    <t>atika střechy nad 3.NP : 56*0,5</t>
  </si>
  <si>
    <t>713141151</t>
  </si>
  <si>
    <t>Montáž tepelné izolace střech,1 vrstva</t>
  </si>
  <si>
    <t>71314132X</t>
  </si>
  <si>
    <t>Montáž tepelné izolace střech do tl. 300 mm, 2 vrstvy</t>
  </si>
  <si>
    <t>Střecha nad 3.NP : 6,2*19,95</t>
  </si>
  <si>
    <t>terasa 3.NP : 39,85*0,12</t>
  </si>
  <si>
    <t>283754631</t>
  </si>
  <si>
    <t>Deska polystyrenová  tl. 70 mm</t>
  </si>
  <si>
    <t>28376067</t>
  </si>
  <si>
    <t>Deska izolační kročejová EPS T 4000 tl. 60 mm</t>
  </si>
  <si>
    <t>998713202</t>
  </si>
  <si>
    <t>Přesun hmot pro izolace tepelné, výšky do 12 m</t>
  </si>
  <si>
    <t>72001</t>
  </si>
  <si>
    <t>Zdravotechnika viz samostatný rozpočet</t>
  </si>
  <si>
    <t>725119306</t>
  </si>
  <si>
    <t>Montáž klozetu závěsného</t>
  </si>
  <si>
    <t>soubor</t>
  </si>
  <si>
    <t>725219401</t>
  </si>
  <si>
    <t>Montáž umyvadel na šrouby do zdiva</t>
  </si>
  <si>
    <t>725249101</t>
  </si>
  <si>
    <t>Montáž sprchové zástěny</t>
  </si>
  <si>
    <t>725249102</t>
  </si>
  <si>
    <t>Montáž sprchových mís a vaniček</t>
  </si>
  <si>
    <t>725339101</t>
  </si>
  <si>
    <t xml:space="preserve">Montáž výlevky </t>
  </si>
  <si>
    <t>725829202</t>
  </si>
  <si>
    <t>Montáž baterie umyvadlové a dřezové nástěnné</t>
  </si>
  <si>
    <t>725829301</t>
  </si>
  <si>
    <t>Montáž baterie umyvadlové a dřezové stojánkové</t>
  </si>
  <si>
    <t>725849205</t>
  </si>
  <si>
    <t>Montáž baterie sprchové podomítkové</t>
  </si>
  <si>
    <t>726212331</t>
  </si>
  <si>
    <t>Modul pro závěsné WC včetně příslušenství viz výpis sanitárních výrobků</t>
  </si>
  <si>
    <t>72501</t>
  </si>
  <si>
    <t>S3 - Umyvadlový pult 1650x550  viz výpis sanitárních výrobků</t>
  </si>
  <si>
    <t>72502</t>
  </si>
  <si>
    <t>S3 - Umyvadlový pult 1680x550  viz výpis sanitárních výrobků</t>
  </si>
  <si>
    <t>72503</t>
  </si>
  <si>
    <t>S3 - Umyvadlový pult 1740x550  viz výpis sanitárních výrobků</t>
  </si>
  <si>
    <t xml:space="preserve">72521920 </t>
  </si>
  <si>
    <t>Montáž umyvadel na umyvadlový pult</t>
  </si>
  <si>
    <t>28696752</t>
  </si>
  <si>
    <t>Tlačítko ovládací viz výpis sanitárních výrobků</t>
  </si>
  <si>
    <t>55144203</t>
  </si>
  <si>
    <t>Baterie umyvadlová nástěnná viz výpis sanitárních výrobků</t>
  </si>
  <si>
    <t>55144312</t>
  </si>
  <si>
    <t>Baterie sprchová podomítkový modul viz výpis sanitárních výrobků</t>
  </si>
  <si>
    <t>551450004</t>
  </si>
  <si>
    <t>Baterie umyvadlová stojánková včetně příslušenství viz výpis sanitárních výrobků</t>
  </si>
  <si>
    <t>55145352</t>
  </si>
  <si>
    <t>Set sprchový viz výpis sanitárních výrobků</t>
  </si>
  <si>
    <t>55161200</t>
  </si>
  <si>
    <t>Sifon umyvadlový včetně příslušenství viz výpis sanitárních výrobků</t>
  </si>
  <si>
    <t>55161596</t>
  </si>
  <si>
    <t>Sifon ke sprchové vaničce viz výpis sanitárních výrobků</t>
  </si>
  <si>
    <t>55162144</t>
  </si>
  <si>
    <t>Ventil odpadní včetně příslušenství viz výpis sanitárních výrobků</t>
  </si>
  <si>
    <t>55428083.A</t>
  </si>
  <si>
    <t>Sprchová zástěna čtvercová 90x90 viz výpis sanitárních výrobků</t>
  </si>
  <si>
    <t>642144751</t>
  </si>
  <si>
    <t>Umyvadlo keramické 600 x 450 mm včetně příslušenství viz výpis sanitárních výrobků</t>
  </si>
  <si>
    <t>642153666</t>
  </si>
  <si>
    <t>Umyvadlo keramické zápustné 560 x 440 mm včetně příslušenství viz výpis sanitárních výrobků</t>
  </si>
  <si>
    <t>64238801</t>
  </si>
  <si>
    <t>Mísa klozetová závěsná, včetně příslušenství viz výpis sanitárních výrobků</t>
  </si>
  <si>
    <t>64271101</t>
  </si>
  <si>
    <t>Výlevka viz výpis sanitárních výrobků bílá</t>
  </si>
  <si>
    <t>642938113</t>
  </si>
  <si>
    <t>Vanička sprch. keram. obdélník viz výpis sanitárních výrobků</t>
  </si>
  <si>
    <t>998725202</t>
  </si>
  <si>
    <t>Přesun hmot pro zařizovací předměty, výšky do 12 m</t>
  </si>
  <si>
    <t>72801</t>
  </si>
  <si>
    <t>Vzduchotechnika viz samostatný rozpočet</t>
  </si>
  <si>
    <t>73601</t>
  </si>
  <si>
    <t>Vytápění viz samostatný rozpočet</t>
  </si>
  <si>
    <t>762441113</t>
  </si>
  <si>
    <t>Montáž obložení atiky</t>
  </si>
  <si>
    <t>atika střechy nad 3.NP : 56*0,53</t>
  </si>
  <si>
    <t>ST03 : 15*0,5</t>
  </si>
  <si>
    <t>ST06 : 7,63*0,5</t>
  </si>
  <si>
    <t>606233007</t>
  </si>
  <si>
    <t>Překližka vodovzdorná bříza tl. 22 mm jak. S/BB 17 vrstev, 3000x1500 mm</t>
  </si>
  <si>
    <t>atika střechy nad 3.NP : 56*0,53*1,1</t>
  </si>
  <si>
    <t>ST03 : 15*0,5*1,1</t>
  </si>
  <si>
    <t>ST06 : 7,63*0,5*1,1</t>
  </si>
  <si>
    <t>998762102</t>
  </si>
  <si>
    <t>Přesun hmot pro tesařské konstrukce, výšky do 12 m</t>
  </si>
  <si>
    <t>K01</t>
  </si>
  <si>
    <t xml:space="preserve">Oplechování atiky rš 660 viz výpis klempířských výrobků </t>
  </si>
  <si>
    <t>K02</t>
  </si>
  <si>
    <t xml:space="preserve">Oplechování atiky rš 760 viz výpis klempířských výrobků </t>
  </si>
  <si>
    <t>K03</t>
  </si>
  <si>
    <t xml:space="preserve">Oplechování nadezdívek rš 520 viz výpis klempířských výrobků </t>
  </si>
  <si>
    <t>K04</t>
  </si>
  <si>
    <t xml:space="preserve">Oplechování nadezdívek rš 480 viz výpis klempířských výrobků </t>
  </si>
  <si>
    <t>K05</t>
  </si>
  <si>
    <t xml:space="preserve">Závětrná lišta rš 320 viz výpis klempířských výrobků </t>
  </si>
  <si>
    <t>K06</t>
  </si>
  <si>
    <t xml:space="preserve">Okapový žlab rš 250 viz výpis klempířských výrobků </t>
  </si>
  <si>
    <t>K07</t>
  </si>
  <si>
    <t xml:space="preserve">Závětrná lišta rš 550 viz výpis klempířských výrobků </t>
  </si>
  <si>
    <t>K08</t>
  </si>
  <si>
    <t xml:space="preserve">Závětrná lišta rš 450 viz výpis klempířských výrobků </t>
  </si>
  <si>
    <t>K09</t>
  </si>
  <si>
    <t xml:space="preserve">Dešťový svod pr 80 viz výpis klempířských výrobků </t>
  </si>
  <si>
    <t>Kp01</t>
  </si>
  <si>
    <t xml:space="preserve">Venkovní parapet 220x650 viz výpis klempířských výrobků </t>
  </si>
  <si>
    <t>Kp02</t>
  </si>
  <si>
    <t xml:space="preserve">Venkovní parapet 220x860 viz výpis klempířských výrobků </t>
  </si>
  <si>
    <t>Kp03</t>
  </si>
  <si>
    <t xml:space="preserve">Venkovní parapet 220x950 viz výpis klempířských výrobků </t>
  </si>
  <si>
    <t>Kp04</t>
  </si>
  <si>
    <t xml:space="preserve">Venkovní parapet 220x1325 viz výpis klempířských výrobků </t>
  </si>
  <si>
    <t>Kp05</t>
  </si>
  <si>
    <t xml:space="preserve">Venkovní parapet 220x1740 viz výpis klempířských výrobků </t>
  </si>
  <si>
    <t>Kp06</t>
  </si>
  <si>
    <t xml:space="preserve">Venkovní parapet 270x1750 viz výpis klempířských výrobků </t>
  </si>
  <si>
    <t>Kp07</t>
  </si>
  <si>
    <t xml:space="preserve">Venkovní parapet 270x2000 viz výpis klempířských výrobků </t>
  </si>
  <si>
    <t>Kp08</t>
  </si>
  <si>
    <t xml:space="preserve">Venkovní parapet 220x1940 viz výpis klempířských výrobků </t>
  </si>
  <si>
    <t>Kp09</t>
  </si>
  <si>
    <t xml:space="preserve">Venkovní parapet 160x2315 viz výpis klempířských výrobků </t>
  </si>
  <si>
    <t>Kp10</t>
  </si>
  <si>
    <t xml:space="preserve">Venkovní parapet 160x3085 viz výpis klempířských výrobků </t>
  </si>
  <si>
    <t>Kp10a</t>
  </si>
  <si>
    <t xml:space="preserve">Venkovní parapet 220x3085 viz výpis klempířských výrobků </t>
  </si>
  <si>
    <t>Kp11</t>
  </si>
  <si>
    <t xml:space="preserve">Venkovní parapet 270x3200 viz výpis klempířských výrobků </t>
  </si>
  <si>
    <t>Kp12</t>
  </si>
  <si>
    <t xml:space="preserve">Venkovní parapet 220x4260 viz výpis klempířských výrobků </t>
  </si>
  <si>
    <t>Kp13</t>
  </si>
  <si>
    <t xml:space="preserve">Venkovní parapet 270x4400 viz výpis klempířských výrobků </t>
  </si>
  <si>
    <t>998764202</t>
  </si>
  <si>
    <t>Přesun hmot pro klempířské konstr., výšky do 12 m</t>
  </si>
  <si>
    <t>T01</t>
  </si>
  <si>
    <t xml:space="preserve">D+M Vnitřní dveře 1970x800 bezfalcové, reverzní vč. ocelové zárubně viz výpis vnitřních výplní </t>
  </si>
  <si>
    <t>T02</t>
  </si>
  <si>
    <t xml:space="preserve">D+M Vnitřní dveře 1970x600 bezfalcové, reverzní vč. ocelové zárubně viz výpis vnitřních výplní </t>
  </si>
  <si>
    <t>T03</t>
  </si>
  <si>
    <t>T04</t>
  </si>
  <si>
    <t>T05</t>
  </si>
  <si>
    <t>T06</t>
  </si>
  <si>
    <t xml:space="preserve">D+M Vnitřní dveře 1970x800 bezfalcové vč. ocelové zárubně viz výpis vnitřních výplní </t>
  </si>
  <si>
    <t>T07</t>
  </si>
  <si>
    <t>T08</t>
  </si>
  <si>
    <t>T09</t>
  </si>
  <si>
    <t>T10</t>
  </si>
  <si>
    <t xml:space="preserve">D+M Vnitřní dveře 1970x600 bezfalcové vč. ocelové zárubně viz výpis vnitřních výplní </t>
  </si>
  <si>
    <t>T11</t>
  </si>
  <si>
    <t>T12</t>
  </si>
  <si>
    <t xml:space="preserve">D+M Vnitřní dveře 1970x700 bezfalcové vč. ocelové zárubně viz výpis vnitřních výplní </t>
  </si>
  <si>
    <t>T13</t>
  </si>
  <si>
    <t>T14</t>
  </si>
  <si>
    <t>T15</t>
  </si>
  <si>
    <t xml:space="preserve">D+M Vnitřní dveře 1970x800 + světlík bezfalcové vč. ocelové zárubně viz výpis vnitřních výplní </t>
  </si>
  <si>
    <t>T16</t>
  </si>
  <si>
    <t>T17</t>
  </si>
  <si>
    <t xml:space="preserve">Luxferová stěna 2020x780 viz výpis vnitřních výplní </t>
  </si>
  <si>
    <t>T18</t>
  </si>
  <si>
    <t xml:space="preserve">Luxferová stěna 2020x800 viz výpis vnitřních výplní </t>
  </si>
  <si>
    <t>T19</t>
  </si>
  <si>
    <t>D+M Jednokřídlé výsuvné okno 1220x900 viz výpis vnitřních výplní</t>
  </si>
  <si>
    <t>998766202</t>
  </si>
  <si>
    <t>Přesun hmot pro truhlářské konstr., výšky do 12 m</t>
  </si>
  <si>
    <t>767592122</t>
  </si>
  <si>
    <t xml:space="preserve">Zdvojená podlaha v.do 200 mm,kalcium-sulfát.panel </t>
  </si>
  <si>
    <t>767995106</t>
  </si>
  <si>
    <t>Výroba a montáž kov. atypických konstr. do 250 kg</t>
  </si>
  <si>
    <t>1019,09+3710,77+3266,89+7996,75</t>
  </si>
  <si>
    <t>I 160 : 26,685</t>
  </si>
  <si>
    <t>767008</t>
  </si>
  <si>
    <t>Záchytný systém střechy</t>
  </si>
  <si>
    <t>L1-4</t>
  </si>
  <si>
    <t>Střešní lamely dle specifikace výkres č. b.30 Řešení střesních lamel</t>
  </si>
  <si>
    <t>Z01</t>
  </si>
  <si>
    <t>Zábradelní výplň balkonů viz výpis zámečnických výrobků</t>
  </si>
  <si>
    <t>Z02</t>
  </si>
  <si>
    <t>Stropní mříže anglického dvorku viz výpis zámečnických výrobků</t>
  </si>
  <si>
    <t>Z03a</t>
  </si>
  <si>
    <t>Okenní mříž 2900x1050 viz výpis zámečnických výrobků</t>
  </si>
  <si>
    <t>Z03b</t>
  </si>
  <si>
    <t>Okenní mříž 4400x1050 viz výpis zámečnických výrobků</t>
  </si>
  <si>
    <t>Z03c</t>
  </si>
  <si>
    <t>Okenní mříž 3200x1050 viz výpis zámečnických výrobků</t>
  </si>
  <si>
    <t>Z06</t>
  </si>
  <si>
    <t>Zábradlí na hlavním schodišti vč. madla viz výpis zámečnických výrobků</t>
  </si>
  <si>
    <t>Z07</t>
  </si>
  <si>
    <t>Zábradlí na terase ve 3.NP viz výpis zámečnických výrobků</t>
  </si>
  <si>
    <t>Z08</t>
  </si>
  <si>
    <t>Pomocné zámečnické konstrukce viz výpis zámečnických výrobků</t>
  </si>
  <si>
    <t>Z09</t>
  </si>
  <si>
    <t>Z10</t>
  </si>
  <si>
    <t>Z11</t>
  </si>
  <si>
    <t>Z12</t>
  </si>
  <si>
    <t>Stropní mříž přečerpávacího zařízení</t>
  </si>
  <si>
    <t>13380530</t>
  </si>
  <si>
    <t>Tyč ocelová I 160, S235JR</t>
  </si>
  <si>
    <t>PO01 : 0,5*3*0,0179</t>
  </si>
  <si>
    <t>13383420</t>
  </si>
  <si>
    <t>Tyč ocelová IPE 120, S235JR</t>
  </si>
  <si>
    <t>1.PP : (0,0366+0,0268+0,0761+0,0348+0,0326+0,0186)*1,08</t>
  </si>
  <si>
    <t>1.NP : (0,041+0,092+0,0382+0,0469)*1,08</t>
  </si>
  <si>
    <t>2.NP : (0,092+0,408)*1,08</t>
  </si>
  <si>
    <t>13482715</t>
  </si>
  <si>
    <t>Tyč ocelová IPE 200, S235JR</t>
  </si>
  <si>
    <t>1.PP : (0,364+0,07+0,1366+0,302+0,3217)*1,08</t>
  </si>
  <si>
    <t>1.NP : (0,2939+0,2224+0,0739+0,159+0,0856+0,1546+0,3217)*1,08</t>
  </si>
  <si>
    <t>2.NP : (0,2957+0,0739+0,159+0,086+0,1546+0,1613)*1,08</t>
  </si>
  <si>
    <t>13482725</t>
  </si>
  <si>
    <t>Tyč ocelová IPE 240, S235JR</t>
  </si>
  <si>
    <t>1.PP : (0,6422+0,5784)*1,08</t>
  </si>
  <si>
    <t>1.NP : (0,3162+0,5784)*1,08</t>
  </si>
  <si>
    <t>2.NP : (0,3162+0,3049+0,2886)*1,08</t>
  </si>
  <si>
    <t>998767102</t>
  </si>
  <si>
    <t>Přesun hmot pro zámečnické konstr., výšky do 12 m</t>
  </si>
  <si>
    <t>771101210</t>
  </si>
  <si>
    <t>Penetrace podkladu pod dlažby</t>
  </si>
  <si>
    <t>1.PP : 1,83+2,52+31,1+2,82+1,55+6,57</t>
  </si>
  <si>
    <t>2.NP : 1,6+3,65+3,65+1,57</t>
  </si>
  <si>
    <t>3.NP : 3,81+3,14+1,44</t>
  </si>
  <si>
    <t>771575118</t>
  </si>
  <si>
    <t>Montáž podlah keram.,hladké, tmel, 60x60 cm</t>
  </si>
  <si>
    <t>771577113</t>
  </si>
  <si>
    <t>Lišta hliníková přechodová, stejná výška dlaždic</t>
  </si>
  <si>
    <t>771579791</t>
  </si>
  <si>
    <t>Příplatek za plochu podlah keram. do 5 m2 jednotl.</t>
  </si>
  <si>
    <t>1,34+3,68*2+1,55+1,83+1,55+2,82+2,52+1,6+3,65+3,65+1,57+3,81+3,14+1,44</t>
  </si>
  <si>
    <t>59764203</t>
  </si>
  <si>
    <t>Dlažba 60x60 dle výběru investora</t>
  </si>
  <si>
    <t>75,5*1,2</t>
  </si>
  <si>
    <t>998771202</t>
  </si>
  <si>
    <t>Přesun hmot pro podlahy z dlaždic, výšky do 12 m</t>
  </si>
  <si>
    <t>776101121</t>
  </si>
  <si>
    <t>Provedení penetrace podkladu pod.povlak.podlahy</t>
  </si>
  <si>
    <t>1.PP : 14,55+22,18+16,25+21,73+15,71+14,95</t>
  </si>
  <si>
    <t>1.NP : 16,56+16,79+15,63+24,51+18,33+24,66+15,44+12,75</t>
  </si>
  <si>
    <t>2.NP : 20,19+10,05+18,2+24,51+18,52+24,51+15,28+12,78</t>
  </si>
  <si>
    <t>3.NP : 11,93+3,09+12,57+5,4+19,87+15,75+16,86+12,31</t>
  </si>
  <si>
    <t>776421300</t>
  </si>
  <si>
    <t>Montáž fabionů k podlahám do v.100 mm</t>
  </si>
  <si>
    <t>1.PP : 42</t>
  </si>
  <si>
    <t>1.NP : 126</t>
  </si>
  <si>
    <t>2.NP : 132</t>
  </si>
  <si>
    <t>3.NP : 94</t>
  </si>
  <si>
    <t>776591000RX</t>
  </si>
  <si>
    <t xml:space="preserve">Lepení podlah přírodní kaučuk </t>
  </si>
  <si>
    <t>611942193X</t>
  </si>
  <si>
    <t>Podlaha kaučuková dle výběru investora</t>
  </si>
  <si>
    <t>491,86*1,18</t>
  </si>
  <si>
    <t>998776202</t>
  </si>
  <si>
    <t>Přesun hmot pro podlahy povlakové, výšky do 12 m</t>
  </si>
  <si>
    <t>781101111</t>
  </si>
  <si>
    <t>Vyrovnání podkladu maltou ze SMS tl. do 7 mm</t>
  </si>
  <si>
    <t>parapety 1.PP : 30*0,5</t>
  </si>
  <si>
    <t>781101210</t>
  </si>
  <si>
    <t>Penetrace podkladu pod obklady</t>
  </si>
  <si>
    <t>1.PP : 2,55*2*2+3,36*2*2+2,9*2*2+3,355*2*2</t>
  </si>
  <si>
    <t>-0,4*1,53*2-0,9*2*2-0,78*2-0,4*0,58*2-0,8*2-0,7*2*2</t>
  </si>
  <si>
    <t>1,2*0,4*2+1,1*0,4*2</t>
  </si>
  <si>
    <t>1.NP : 3,84*2*2*2+2,585*2*2*2-0,8*1,74*2-0,8*0,65*2-0,7*2*4-0,8*2*2-0,9*2*2</t>
  </si>
  <si>
    <t>0,3*0,8*8</t>
  </si>
  <si>
    <t>2.NP : 3,84*2*2*2+2,585*2*2*2-0,8*1,74*2-0,8*0,65*2-0,7*2*4-0,8*2*2-0,9*2*2</t>
  </si>
  <si>
    <t>3.NP : 3,55*2*2+2,4*2*2+3,91*2*2-1,05*0,95-0,65*1,05*2-0,7*2*2-0,9*2-0,8*2</t>
  </si>
  <si>
    <t>0,3*1,05*6</t>
  </si>
  <si>
    <t>781475120</t>
  </si>
  <si>
    <t>Obklad vnitřní stěn keramický, do tmele, 30x60 cm</t>
  </si>
  <si>
    <t>781497132</t>
  </si>
  <si>
    <t xml:space="preserve">Lišta nerezová rohová k obkladům </t>
  </si>
  <si>
    <t>585500660</t>
  </si>
  <si>
    <t xml:space="preserve">Malta opravná </t>
  </si>
  <si>
    <t>15*1,7</t>
  </si>
  <si>
    <t>597623121</t>
  </si>
  <si>
    <t>Obklad keramický 30x60 dle výběru investora</t>
  </si>
  <si>
    <t>146,2115*1,15</t>
  </si>
  <si>
    <t>998781102</t>
  </si>
  <si>
    <t>Přesun hmot pro obklady keramické, výšky do 12 m</t>
  </si>
  <si>
    <t>784191101</t>
  </si>
  <si>
    <t>Penetrace podkladu univerzální  1x</t>
  </si>
  <si>
    <t>784195212</t>
  </si>
  <si>
    <t>Malba, bílá, bez penetrace, 2 x</t>
  </si>
  <si>
    <t>O01</t>
  </si>
  <si>
    <t>D+M Kuchyňská linka viz viz samostatný rozpočet interiérového vybavení</t>
  </si>
  <si>
    <t>O02</t>
  </si>
  <si>
    <t>O03</t>
  </si>
  <si>
    <t>O04</t>
  </si>
  <si>
    <t>O05</t>
  </si>
  <si>
    <t>O06</t>
  </si>
  <si>
    <t>D+M Střešní žebřík viz výpis ostatních výrobků</t>
  </si>
  <si>
    <t>O07</t>
  </si>
  <si>
    <t>D+M Skříňka pro sněhový hasicí přístroj viz výpis ostatních výrobků</t>
  </si>
  <si>
    <t>O08</t>
  </si>
  <si>
    <t>D+M Skříňka pro hasicí přístroj viz výpis ostatních výrobků</t>
  </si>
  <si>
    <t>O09</t>
  </si>
  <si>
    <t>D+M Sestava hydrantové skříně a skříně na hasicí přístroj viz výpis ostatních výrobků</t>
  </si>
  <si>
    <t>O10</t>
  </si>
  <si>
    <t>D+M Vstupní interierová čistící zóna 2000x600 viz výpis ostatních výrobků</t>
  </si>
  <si>
    <t>O11</t>
  </si>
  <si>
    <t>D+M Střešní výlez na plochou střechu viz výpis ostatních výrobků</t>
  </si>
  <si>
    <t>O12</t>
  </si>
  <si>
    <t>D+M Skleněná příčka 2540x2650 viz výpis ostatních výrobků</t>
  </si>
  <si>
    <t>O13</t>
  </si>
  <si>
    <t>D+M Skleněná příčka 5480x2450 se systémem digitálních žaluzií</t>
  </si>
  <si>
    <t>O14</t>
  </si>
  <si>
    <t>O15</t>
  </si>
  <si>
    <t>D+M Venkovní stojan na kolo viz výpis ostatních prvků</t>
  </si>
  <si>
    <t>O16</t>
  </si>
  <si>
    <t>D+M Odpadové kontejnery viz výpis ostatních prvků</t>
  </si>
  <si>
    <t>O17</t>
  </si>
  <si>
    <t>D+M Revizní dvířka do SDK 300x300 viz výpis ostatních výrobků</t>
  </si>
  <si>
    <t>O18</t>
  </si>
  <si>
    <t>D+M Revizní dvířka do SDK 400x400 viz výpis ostatních výrobků</t>
  </si>
  <si>
    <t>O19</t>
  </si>
  <si>
    <t>D+M Revizní dvířka do SDK 800x400 viz výpis ostatních výrobků</t>
  </si>
  <si>
    <t>O20</t>
  </si>
  <si>
    <t>D+M Revizní dvířka do SDK 600x300 viz výpis ostatních výrobků</t>
  </si>
  <si>
    <t>O21</t>
  </si>
  <si>
    <t>D+M Škrtící klapka viz výpis ostatních výrobků</t>
  </si>
  <si>
    <t>O22</t>
  </si>
  <si>
    <t>D+M Střešní pojistný přepad viz výpis ostatních výrobků</t>
  </si>
  <si>
    <t>O23</t>
  </si>
  <si>
    <t>D+M Střešní chrlič viz výpis ostatních výrobků</t>
  </si>
  <si>
    <t>M2101</t>
  </si>
  <si>
    <t>Silnoproud viz samostatný rozpočet</t>
  </si>
  <si>
    <t>M2102</t>
  </si>
  <si>
    <t>Slaboproud viz samostatný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</si>
</sst>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0"/>
  <sheetViews>
    <sheetView showGridLines="0" tabSelected="1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SUMIF(F50:F86,A16,I50:I86)+SUMIF(F50:F86,"PSU",I50:I86)</f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SUMIF(F50:F86,A17,I50:I86)</f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SUMIF(F50:F86,A18,I50:I86)</f>
        <v>0</v>
      </c>
      <c r="J18" s="85"/>
    </row>
    <row r="19" spans="1:10" ht="23.25" customHeight="1" x14ac:dyDescent="0.25">
      <c r="A19" s="194" t="s">
        <v>126</v>
      </c>
      <c r="B19" s="38" t="s">
        <v>29</v>
      </c>
      <c r="C19" s="62"/>
      <c r="D19" s="63"/>
      <c r="E19" s="83"/>
      <c r="F19" s="84"/>
      <c r="G19" s="83"/>
      <c r="H19" s="84"/>
      <c r="I19" s="83">
        <f>SUMIF(F50:F86,A19,I50:I86)</f>
        <v>0</v>
      </c>
      <c r="J19" s="85"/>
    </row>
    <row r="20" spans="1:10" ht="23.25" customHeight="1" x14ac:dyDescent="0.25">
      <c r="A20" s="194" t="s">
        <v>127</v>
      </c>
      <c r="B20" s="38" t="s">
        <v>30</v>
      </c>
      <c r="C20" s="62"/>
      <c r="D20" s="63"/>
      <c r="E20" s="83"/>
      <c r="F20" s="84"/>
      <c r="G20" s="83"/>
      <c r="H20" s="84"/>
      <c r="I20" s="83">
        <f>SUMIF(F50:F86,A20,I50:I86)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45</v>
      </c>
      <c r="C39" s="145"/>
      <c r="D39" s="145"/>
      <c r="E39" s="145"/>
      <c r="F39" s="146">
        <f>'02 01 Pol'!AE343+'02 02 Pol'!AE642</f>
        <v>0</v>
      </c>
      <c r="G39" s="147">
        <f>'02 01 Pol'!AF343+'02 02 Pol'!AF642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5">
      <c r="A40" s="134">
        <v>2</v>
      </c>
      <c r="B40" s="150" t="s">
        <v>46</v>
      </c>
      <c r="C40" s="151" t="s">
        <v>47</v>
      </c>
      <c r="D40" s="151"/>
      <c r="E40" s="151"/>
      <c r="F40" s="152">
        <f>'02 01 Pol'!AE343+'02 02 Pol'!AE642</f>
        <v>0</v>
      </c>
      <c r="G40" s="153">
        <f>'02 01 Pol'!AF343+'02 02 Pol'!AF642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34">
        <v>3</v>
      </c>
      <c r="B41" s="155" t="s">
        <v>48</v>
      </c>
      <c r="C41" s="145" t="s">
        <v>49</v>
      </c>
      <c r="D41" s="145"/>
      <c r="E41" s="145"/>
      <c r="F41" s="156">
        <f>'02 01 Pol'!AE343</f>
        <v>0</v>
      </c>
      <c r="G41" s="148">
        <f>'02 01 Pol'!AF343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5">
      <c r="A42" s="134">
        <v>3</v>
      </c>
      <c r="B42" s="155" t="s">
        <v>46</v>
      </c>
      <c r="C42" s="145" t="s">
        <v>50</v>
      </c>
      <c r="D42" s="145"/>
      <c r="E42" s="145"/>
      <c r="F42" s="156">
        <f>'02 02 Pol'!AE642</f>
        <v>0</v>
      </c>
      <c r="G42" s="148">
        <f>'02 02 Pol'!AF642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5">
      <c r="A43" s="134"/>
      <c r="B43" s="157" t="s">
        <v>51</v>
      </c>
      <c r="C43" s="158"/>
      <c r="D43" s="158"/>
      <c r="E43" s="159"/>
      <c r="F43" s="160">
        <f>SUMIF(A39:A42,"=1",F39:F42)</f>
        <v>0</v>
      </c>
      <c r="G43" s="161">
        <f>SUMIF(A39:A42,"=1",G39:G42)</f>
        <v>0</v>
      </c>
      <c r="H43" s="161">
        <f>SUMIF(A39:A42,"=1",H39:H42)</f>
        <v>0</v>
      </c>
      <c r="I43" s="161">
        <f>SUMIF(A39:A42,"=1",I39:I42)</f>
        <v>0</v>
      </c>
      <c r="J43" s="162">
        <f>SUMIF(A39:A42,"=1",J39:J42)</f>
        <v>0</v>
      </c>
    </row>
    <row r="47" spans="1:10" ht="15.6" x14ac:dyDescent="0.3">
      <c r="B47" s="173" t="s">
        <v>53</v>
      </c>
    </row>
    <row r="49" spans="1:10" ht="25.5" customHeight="1" x14ac:dyDescent="0.25">
      <c r="A49" s="175"/>
      <c r="B49" s="178" t="s">
        <v>18</v>
      </c>
      <c r="C49" s="178" t="s">
        <v>6</v>
      </c>
      <c r="D49" s="179"/>
      <c r="E49" s="179"/>
      <c r="F49" s="180" t="s">
        <v>54</v>
      </c>
      <c r="G49" s="180"/>
      <c r="H49" s="180"/>
      <c r="I49" s="180" t="s">
        <v>31</v>
      </c>
      <c r="J49" s="180" t="s">
        <v>0</v>
      </c>
    </row>
    <row r="50" spans="1:10" ht="36.75" customHeight="1" x14ac:dyDescent="0.25">
      <c r="A50" s="176"/>
      <c r="B50" s="181" t="s">
        <v>55</v>
      </c>
      <c r="C50" s="182" t="s">
        <v>56</v>
      </c>
      <c r="D50" s="183"/>
      <c r="E50" s="183"/>
      <c r="F50" s="190" t="s">
        <v>26</v>
      </c>
      <c r="G50" s="191"/>
      <c r="H50" s="191"/>
      <c r="I50" s="191">
        <f>'02 01 Pol'!G8</f>
        <v>0</v>
      </c>
      <c r="J50" s="187" t="str">
        <f>IF(I87=0,"",I50/I87*100)</f>
        <v/>
      </c>
    </row>
    <row r="51" spans="1:10" ht="36.75" customHeight="1" x14ac:dyDescent="0.25">
      <c r="A51" s="176"/>
      <c r="B51" s="181" t="s">
        <v>57</v>
      </c>
      <c r="C51" s="182" t="s">
        <v>58</v>
      </c>
      <c r="D51" s="183"/>
      <c r="E51" s="183"/>
      <c r="F51" s="190" t="s">
        <v>26</v>
      </c>
      <c r="G51" s="191"/>
      <c r="H51" s="191"/>
      <c r="I51" s="191">
        <f>'02 02 Pol'!G8</f>
        <v>0</v>
      </c>
      <c r="J51" s="187" t="str">
        <f>IF(I87=0,"",I51/I87*100)</f>
        <v/>
      </c>
    </row>
    <row r="52" spans="1:10" ht="36.75" customHeight="1" x14ac:dyDescent="0.25">
      <c r="A52" s="176"/>
      <c r="B52" s="181" t="s">
        <v>59</v>
      </c>
      <c r="C52" s="182" t="s">
        <v>60</v>
      </c>
      <c r="D52" s="183"/>
      <c r="E52" s="183"/>
      <c r="F52" s="190" t="s">
        <v>26</v>
      </c>
      <c r="G52" s="191"/>
      <c r="H52" s="191"/>
      <c r="I52" s="191">
        <f>'02 02 Pol'!G36</f>
        <v>0</v>
      </c>
      <c r="J52" s="187" t="str">
        <f>IF(I87=0,"",I52/I87*100)</f>
        <v/>
      </c>
    </row>
    <row r="53" spans="1:10" ht="36.75" customHeight="1" x14ac:dyDescent="0.25">
      <c r="A53" s="176"/>
      <c r="B53" s="181" t="s">
        <v>61</v>
      </c>
      <c r="C53" s="182" t="s">
        <v>62</v>
      </c>
      <c r="D53" s="183"/>
      <c r="E53" s="183"/>
      <c r="F53" s="190" t="s">
        <v>26</v>
      </c>
      <c r="G53" s="191"/>
      <c r="H53" s="191"/>
      <c r="I53" s="191">
        <f>'02 02 Pol'!G88</f>
        <v>0</v>
      </c>
      <c r="J53" s="187" t="str">
        <f>IF(I87=0,"",I53/I87*100)</f>
        <v/>
      </c>
    </row>
    <row r="54" spans="1:10" ht="36.75" customHeight="1" x14ac:dyDescent="0.25">
      <c r="A54" s="176"/>
      <c r="B54" s="181" t="s">
        <v>63</v>
      </c>
      <c r="C54" s="182" t="s">
        <v>64</v>
      </c>
      <c r="D54" s="183"/>
      <c r="E54" s="183"/>
      <c r="F54" s="190" t="s">
        <v>26</v>
      </c>
      <c r="G54" s="191"/>
      <c r="H54" s="191"/>
      <c r="I54" s="191">
        <f>'02 01 Pol'!G33+'02 02 Pol'!G97</f>
        <v>0</v>
      </c>
      <c r="J54" s="187" t="str">
        <f>IF(I87=0,"",I54/I87*100)</f>
        <v/>
      </c>
    </row>
    <row r="55" spans="1:10" ht="36.75" customHeight="1" x14ac:dyDescent="0.25">
      <c r="A55" s="176"/>
      <c r="B55" s="181" t="s">
        <v>65</v>
      </c>
      <c r="C55" s="182" t="s">
        <v>66</v>
      </c>
      <c r="D55" s="183"/>
      <c r="E55" s="183"/>
      <c r="F55" s="190" t="s">
        <v>26</v>
      </c>
      <c r="G55" s="191"/>
      <c r="H55" s="191"/>
      <c r="I55" s="191">
        <f>'02 02 Pol'!G151</f>
        <v>0</v>
      </c>
      <c r="J55" s="187" t="str">
        <f>IF(I87=0,"",I55/I87*100)</f>
        <v/>
      </c>
    </row>
    <row r="56" spans="1:10" ht="36.75" customHeight="1" x14ac:dyDescent="0.25">
      <c r="A56" s="176"/>
      <c r="B56" s="181" t="s">
        <v>67</v>
      </c>
      <c r="C56" s="182" t="s">
        <v>68</v>
      </c>
      <c r="D56" s="183"/>
      <c r="E56" s="183"/>
      <c r="F56" s="190" t="s">
        <v>26</v>
      </c>
      <c r="G56" s="191"/>
      <c r="H56" s="191"/>
      <c r="I56" s="191">
        <f>'02 02 Pol'!G164</f>
        <v>0</v>
      </c>
      <c r="J56" s="187" t="str">
        <f>IF(I87=0,"",I56/I87*100)</f>
        <v/>
      </c>
    </row>
    <row r="57" spans="1:10" ht="36.75" customHeight="1" x14ac:dyDescent="0.25">
      <c r="A57" s="176"/>
      <c r="B57" s="181" t="s">
        <v>69</v>
      </c>
      <c r="C57" s="182" t="s">
        <v>70</v>
      </c>
      <c r="D57" s="183"/>
      <c r="E57" s="183"/>
      <c r="F57" s="190" t="s">
        <v>26</v>
      </c>
      <c r="G57" s="191"/>
      <c r="H57" s="191"/>
      <c r="I57" s="191">
        <f>'02 01 Pol'!G37+'02 02 Pol'!G172</f>
        <v>0</v>
      </c>
      <c r="J57" s="187" t="str">
        <f>IF(I87=0,"",I57/I87*100)</f>
        <v/>
      </c>
    </row>
    <row r="58" spans="1:10" ht="36.75" customHeight="1" x14ac:dyDescent="0.25">
      <c r="A58" s="176"/>
      <c r="B58" s="181" t="s">
        <v>71</v>
      </c>
      <c r="C58" s="182" t="s">
        <v>72</v>
      </c>
      <c r="D58" s="183"/>
      <c r="E58" s="183"/>
      <c r="F58" s="190" t="s">
        <v>26</v>
      </c>
      <c r="G58" s="191"/>
      <c r="H58" s="191"/>
      <c r="I58" s="191">
        <f>'02 02 Pol'!G196</f>
        <v>0</v>
      </c>
      <c r="J58" s="187" t="str">
        <f>IF(I87=0,"",I58/I87*100)</f>
        <v/>
      </c>
    </row>
    <row r="59" spans="1:10" ht="36.75" customHeight="1" x14ac:dyDescent="0.25">
      <c r="A59" s="176"/>
      <c r="B59" s="181" t="s">
        <v>73</v>
      </c>
      <c r="C59" s="182" t="s">
        <v>74</v>
      </c>
      <c r="D59" s="183"/>
      <c r="E59" s="183"/>
      <c r="F59" s="190" t="s">
        <v>26</v>
      </c>
      <c r="G59" s="191"/>
      <c r="H59" s="191"/>
      <c r="I59" s="191">
        <f>'02 02 Pol'!G212</f>
        <v>0</v>
      </c>
      <c r="J59" s="187" t="str">
        <f>IF(I87=0,"",I59/I87*100)</f>
        <v/>
      </c>
    </row>
    <row r="60" spans="1:10" ht="36.75" customHeight="1" x14ac:dyDescent="0.25">
      <c r="A60" s="176"/>
      <c r="B60" s="181" t="s">
        <v>75</v>
      </c>
      <c r="C60" s="182" t="s">
        <v>76</v>
      </c>
      <c r="D60" s="183"/>
      <c r="E60" s="183"/>
      <c r="F60" s="190" t="s">
        <v>26</v>
      </c>
      <c r="G60" s="191"/>
      <c r="H60" s="191"/>
      <c r="I60" s="191">
        <f>'02 02 Pol'!G262</f>
        <v>0</v>
      </c>
      <c r="J60" s="187" t="str">
        <f>IF(I87=0,"",I60/I87*100)</f>
        <v/>
      </c>
    </row>
    <row r="61" spans="1:10" ht="36.75" customHeight="1" x14ac:dyDescent="0.25">
      <c r="A61" s="176"/>
      <c r="B61" s="181" t="s">
        <v>77</v>
      </c>
      <c r="C61" s="182" t="s">
        <v>78</v>
      </c>
      <c r="D61" s="183"/>
      <c r="E61" s="183"/>
      <c r="F61" s="190" t="s">
        <v>26</v>
      </c>
      <c r="G61" s="191"/>
      <c r="H61" s="191"/>
      <c r="I61" s="191">
        <f>'02 01 Pol'!G41+'02 02 Pol'!G265</f>
        <v>0</v>
      </c>
      <c r="J61" s="187" t="str">
        <f>IF(I87=0,"",I61/I87*100)</f>
        <v/>
      </c>
    </row>
    <row r="62" spans="1:10" ht="36.75" customHeight="1" x14ac:dyDescent="0.25">
      <c r="A62" s="176"/>
      <c r="B62" s="181" t="s">
        <v>79</v>
      </c>
      <c r="C62" s="182" t="s">
        <v>80</v>
      </c>
      <c r="D62" s="183"/>
      <c r="E62" s="183"/>
      <c r="F62" s="190" t="s">
        <v>26</v>
      </c>
      <c r="G62" s="191"/>
      <c r="H62" s="191"/>
      <c r="I62" s="191">
        <f>'02 02 Pol'!G275</f>
        <v>0</v>
      </c>
      <c r="J62" s="187" t="str">
        <f>IF(I87=0,"",I62/I87*100)</f>
        <v/>
      </c>
    </row>
    <row r="63" spans="1:10" ht="36.75" customHeight="1" x14ac:dyDescent="0.25">
      <c r="A63" s="176"/>
      <c r="B63" s="181" t="s">
        <v>81</v>
      </c>
      <c r="C63" s="182" t="s">
        <v>82</v>
      </c>
      <c r="D63" s="183"/>
      <c r="E63" s="183"/>
      <c r="F63" s="190" t="s">
        <v>26</v>
      </c>
      <c r="G63" s="191"/>
      <c r="H63" s="191"/>
      <c r="I63" s="191">
        <f>'02 01 Pol'!G47+'02 02 Pol'!G281</f>
        <v>0</v>
      </c>
      <c r="J63" s="187" t="str">
        <f>IF(I87=0,"",I63/I87*100)</f>
        <v/>
      </c>
    </row>
    <row r="64" spans="1:10" ht="36.75" customHeight="1" x14ac:dyDescent="0.25">
      <c r="A64" s="176"/>
      <c r="B64" s="181" t="s">
        <v>83</v>
      </c>
      <c r="C64" s="182" t="s">
        <v>84</v>
      </c>
      <c r="D64" s="183"/>
      <c r="E64" s="183"/>
      <c r="F64" s="190" t="s">
        <v>26</v>
      </c>
      <c r="G64" s="191"/>
      <c r="H64" s="191"/>
      <c r="I64" s="191">
        <f>'02 01 Pol'!G217</f>
        <v>0</v>
      </c>
      <c r="J64" s="187" t="str">
        <f>IF(I87=0,"",I64/I87*100)</f>
        <v/>
      </c>
    </row>
    <row r="65" spans="1:10" ht="36.75" customHeight="1" x14ac:dyDescent="0.25">
      <c r="A65" s="176"/>
      <c r="B65" s="181" t="s">
        <v>85</v>
      </c>
      <c r="C65" s="182" t="s">
        <v>86</v>
      </c>
      <c r="D65" s="183"/>
      <c r="E65" s="183"/>
      <c r="F65" s="190" t="s">
        <v>26</v>
      </c>
      <c r="G65" s="191"/>
      <c r="H65" s="191"/>
      <c r="I65" s="191">
        <f>'02 02 Pol'!G284</f>
        <v>0</v>
      </c>
      <c r="J65" s="187" t="str">
        <f>IF(I87=0,"",I65/I87*100)</f>
        <v/>
      </c>
    </row>
    <row r="66" spans="1:10" ht="36.75" customHeight="1" x14ac:dyDescent="0.25">
      <c r="A66" s="176"/>
      <c r="B66" s="181" t="s">
        <v>87</v>
      </c>
      <c r="C66" s="182" t="s">
        <v>88</v>
      </c>
      <c r="D66" s="183"/>
      <c r="E66" s="183"/>
      <c r="F66" s="190" t="s">
        <v>27</v>
      </c>
      <c r="G66" s="191"/>
      <c r="H66" s="191"/>
      <c r="I66" s="191">
        <f>'02 01 Pol'!G219+'02 02 Pol'!G286</f>
        <v>0</v>
      </c>
      <c r="J66" s="187" t="str">
        <f>IF(I87=0,"",I66/I87*100)</f>
        <v/>
      </c>
    </row>
    <row r="67" spans="1:10" ht="36.75" customHeight="1" x14ac:dyDescent="0.25">
      <c r="A67" s="176"/>
      <c r="B67" s="181" t="s">
        <v>89</v>
      </c>
      <c r="C67" s="182" t="s">
        <v>90</v>
      </c>
      <c r="D67" s="183"/>
      <c r="E67" s="183"/>
      <c r="F67" s="190" t="s">
        <v>27</v>
      </c>
      <c r="G67" s="191"/>
      <c r="H67" s="191"/>
      <c r="I67" s="191">
        <f>'02 02 Pol'!G319</f>
        <v>0</v>
      </c>
      <c r="J67" s="187" t="str">
        <f>IF(I87=0,"",I67/I87*100)</f>
        <v/>
      </c>
    </row>
    <row r="68" spans="1:10" ht="36.75" customHeight="1" x14ac:dyDescent="0.25">
      <c r="A68" s="176"/>
      <c r="B68" s="181" t="s">
        <v>91</v>
      </c>
      <c r="C68" s="182" t="s">
        <v>92</v>
      </c>
      <c r="D68" s="183"/>
      <c r="E68" s="183"/>
      <c r="F68" s="190" t="s">
        <v>27</v>
      </c>
      <c r="G68" s="191"/>
      <c r="H68" s="191"/>
      <c r="I68" s="191">
        <f>'02 01 Pol'!G232+'02 02 Pol'!G400</f>
        <v>0</v>
      </c>
      <c r="J68" s="187" t="str">
        <f>IF(I87=0,"",I68/I87*100)</f>
        <v/>
      </c>
    </row>
    <row r="69" spans="1:10" ht="36.75" customHeight="1" x14ac:dyDescent="0.25">
      <c r="A69" s="176"/>
      <c r="B69" s="181" t="s">
        <v>93</v>
      </c>
      <c r="C69" s="182" t="s">
        <v>94</v>
      </c>
      <c r="D69" s="183"/>
      <c r="E69" s="183"/>
      <c r="F69" s="190" t="s">
        <v>27</v>
      </c>
      <c r="G69" s="191"/>
      <c r="H69" s="191"/>
      <c r="I69" s="191">
        <f>'02 02 Pol'!G423</f>
        <v>0</v>
      </c>
      <c r="J69" s="187" t="str">
        <f>IF(I87=0,"",I69/I87*100)</f>
        <v/>
      </c>
    </row>
    <row r="70" spans="1:10" ht="36.75" customHeight="1" x14ac:dyDescent="0.25">
      <c r="A70" s="176"/>
      <c r="B70" s="181" t="s">
        <v>95</v>
      </c>
      <c r="C70" s="182" t="s">
        <v>96</v>
      </c>
      <c r="D70" s="183"/>
      <c r="E70" s="183"/>
      <c r="F70" s="190" t="s">
        <v>27</v>
      </c>
      <c r="G70" s="191"/>
      <c r="H70" s="191"/>
      <c r="I70" s="191">
        <f>'02 02 Pol'!G425</f>
        <v>0</v>
      </c>
      <c r="J70" s="187" t="str">
        <f>IF(I87=0,"",I70/I87*100)</f>
        <v/>
      </c>
    </row>
    <row r="71" spans="1:10" ht="36.75" customHeight="1" x14ac:dyDescent="0.25">
      <c r="A71" s="176"/>
      <c r="B71" s="181" t="s">
        <v>97</v>
      </c>
      <c r="C71" s="182" t="s">
        <v>98</v>
      </c>
      <c r="D71" s="183"/>
      <c r="E71" s="183"/>
      <c r="F71" s="190" t="s">
        <v>27</v>
      </c>
      <c r="G71" s="191"/>
      <c r="H71" s="191"/>
      <c r="I71" s="191">
        <f>'02 02 Pol'!G454</f>
        <v>0</v>
      </c>
      <c r="J71" s="187" t="str">
        <f>IF(I87=0,"",I71/I87*100)</f>
        <v/>
      </c>
    </row>
    <row r="72" spans="1:10" ht="36.75" customHeight="1" x14ac:dyDescent="0.25">
      <c r="A72" s="176"/>
      <c r="B72" s="181" t="s">
        <v>99</v>
      </c>
      <c r="C72" s="182" t="s">
        <v>100</v>
      </c>
      <c r="D72" s="183"/>
      <c r="E72" s="183"/>
      <c r="F72" s="190" t="s">
        <v>27</v>
      </c>
      <c r="G72" s="191"/>
      <c r="H72" s="191"/>
      <c r="I72" s="191">
        <f>'02 02 Pol'!G456</f>
        <v>0</v>
      </c>
      <c r="J72" s="187" t="str">
        <f>IF(I87=0,"",I72/I87*100)</f>
        <v/>
      </c>
    </row>
    <row r="73" spans="1:10" ht="36.75" customHeight="1" x14ac:dyDescent="0.25">
      <c r="A73" s="176"/>
      <c r="B73" s="181" t="s">
        <v>101</v>
      </c>
      <c r="C73" s="182" t="s">
        <v>102</v>
      </c>
      <c r="D73" s="183"/>
      <c r="E73" s="183"/>
      <c r="F73" s="190" t="s">
        <v>27</v>
      </c>
      <c r="G73" s="191"/>
      <c r="H73" s="191"/>
      <c r="I73" s="191">
        <f>'02 01 Pol'!G241+'02 02 Pol'!G458</f>
        <v>0</v>
      </c>
      <c r="J73" s="187" t="str">
        <f>IF(I87=0,"",I73/I87*100)</f>
        <v/>
      </c>
    </row>
    <row r="74" spans="1:10" ht="36.75" customHeight="1" x14ac:dyDescent="0.25">
      <c r="A74" s="176"/>
      <c r="B74" s="181" t="s">
        <v>103</v>
      </c>
      <c r="C74" s="182" t="s">
        <v>104</v>
      </c>
      <c r="D74" s="183"/>
      <c r="E74" s="183"/>
      <c r="F74" s="190" t="s">
        <v>27</v>
      </c>
      <c r="G74" s="191"/>
      <c r="H74" s="191"/>
      <c r="I74" s="191">
        <f>'02 01 Pol'!G250+'02 02 Pol'!G468</f>
        <v>0</v>
      </c>
      <c r="J74" s="187" t="str">
        <f>IF(I87=0,"",I74/I87*100)</f>
        <v/>
      </c>
    </row>
    <row r="75" spans="1:10" ht="36.75" customHeight="1" x14ac:dyDescent="0.25">
      <c r="A75" s="176"/>
      <c r="B75" s="181" t="s">
        <v>105</v>
      </c>
      <c r="C75" s="182" t="s">
        <v>106</v>
      </c>
      <c r="D75" s="183"/>
      <c r="E75" s="183"/>
      <c r="F75" s="190" t="s">
        <v>27</v>
      </c>
      <c r="G75" s="191"/>
      <c r="H75" s="191"/>
      <c r="I75" s="191">
        <f>'02 01 Pol'!G262+'02 02 Pol'!G493</f>
        <v>0</v>
      </c>
      <c r="J75" s="187" t="str">
        <f>IF(I87=0,"",I75/I87*100)</f>
        <v/>
      </c>
    </row>
    <row r="76" spans="1:10" ht="36.75" customHeight="1" x14ac:dyDescent="0.25">
      <c r="A76" s="176"/>
      <c r="B76" s="181" t="s">
        <v>107</v>
      </c>
      <c r="C76" s="182" t="s">
        <v>108</v>
      </c>
      <c r="D76" s="183"/>
      <c r="E76" s="183"/>
      <c r="F76" s="190" t="s">
        <v>27</v>
      </c>
      <c r="G76" s="191"/>
      <c r="H76" s="191"/>
      <c r="I76" s="191">
        <f>'02 01 Pol'!G271+'02 02 Pol'!G514</f>
        <v>0</v>
      </c>
      <c r="J76" s="187" t="str">
        <f>IF(I87=0,"",I76/I87*100)</f>
        <v/>
      </c>
    </row>
    <row r="77" spans="1:10" ht="36.75" customHeight="1" x14ac:dyDescent="0.25">
      <c r="A77" s="176"/>
      <c r="B77" s="181" t="s">
        <v>109</v>
      </c>
      <c r="C77" s="182" t="s">
        <v>110</v>
      </c>
      <c r="D77" s="183"/>
      <c r="E77" s="183"/>
      <c r="F77" s="190" t="s">
        <v>27</v>
      </c>
      <c r="G77" s="191"/>
      <c r="H77" s="191"/>
      <c r="I77" s="191">
        <f>'02 02 Pol'!G548</f>
        <v>0</v>
      </c>
      <c r="J77" s="187" t="str">
        <f>IF(I87=0,"",I77/I87*100)</f>
        <v/>
      </c>
    </row>
    <row r="78" spans="1:10" ht="36.75" customHeight="1" x14ac:dyDescent="0.25">
      <c r="A78" s="176"/>
      <c r="B78" s="181" t="s">
        <v>111</v>
      </c>
      <c r="C78" s="182" t="s">
        <v>112</v>
      </c>
      <c r="D78" s="183"/>
      <c r="E78" s="183"/>
      <c r="F78" s="190" t="s">
        <v>27</v>
      </c>
      <c r="G78" s="191"/>
      <c r="H78" s="191"/>
      <c r="I78" s="191">
        <f>'02 01 Pol'!G284</f>
        <v>0</v>
      </c>
      <c r="J78" s="187" t="str">
        <f>IF(I87=0,"",I78/I87*100)</f>
        <v/>
      </c>
    </row>
    <row r="79" spans="1:10" ht="36.75" customHeight="1" x14ac:dyDescent="0.25">
      <c r="A79" s="176"/>
      <c r="B79" s="181" t="s">
        <v>113</v>
      </c>
      <c r="C79" s="182" t="s">
        <v>114</v>
      </c>
      <c r="D79" s="183"/>
      <c r="E79" s="183"/>
      <c r="F79" s="190" t="s">
        <v>27</v>
      </c>
      <c r="G79" s="191"/>
      <c r="H79" s="191"/>
      <c r="I79" s="191">
        <f>'02 01 Pol'!G296+'02 02 Pol'!G565</f>
        <v>0</v>
      </c>
      <c r="J79" s="187" t="str">
        <f>IF(I87=0,"",I79/I87*100)</f>
        <v/>
      </c>
    </row>
    <row r="80" spans="1:10" ht="36.75" customHeight="1" x14ac:dyDescent="0.25">
      <c r="A80" s="176"/>
      <c r="B80" s="181" t="s">
        <v>115</v>
      </c>
      <c r="C80" s="182" t="s">
        <v>116</v>
      </c>
      <c r="D80" s="183"/>
      <c r="E80" s="183"/>
      <c r="F80" s="190" t="s">
        <v>27</v>
      </c>
      <c r="G80" s="191"/>
      <c r="H80" s="191"/>
      <c r="I80" s="191">
        <f>'02 02 Pol'!G584</f>
        <v>0</v>
      </c>
      <c r="J80" s="187" t="str">
        <f>IF(I87=0,"",I80/I87*100)</f>
        <v/>
      </c>
    </row>
    <row r="81" spans="1:10" ht="36.75" customHeight="1" x14ac:dyDescent="0.25">
      <c r="A81" s="176"/>
      <c r="B81" s="181" t="s">
        <v>117</v>
      </c>
      <c r="C81" s="182" t="s">
        <v>118</v>
      </c>
      <c r="D81" s="183"/>
      <c r="E81" s="183"/>
      <c r="F81" s="190" t="s">
        <v>27</v>
      </c>
      <c r="G81" s="191"/>
      <c r="H81" s="191"/>
      <c r="I81" s="191">
        <f>'02 02 Pol'!G604</f>
        <v>0</v>
      </c>
      <c r="J81" s="187" t="str">
        <f>IF(I87=0,"",I81/I87*100)</f>
        <v/>
      </c>
    </row>
    <row r="82" spans="1:10" ht="36.75" customHeight="1" x14ac:dyDescent="0.25">
      <c r="A82" s="176"/>
      <c r="B82" s="181" t="s">
        <v>119</v>
      </c>
      <c r="C82" s="182" t="s">
        <v>120</v>
      </c>
      <c r="D82" s="183"/>
      <c r="E82" s="183"/>
      <c r="F82" s="190" t="s">
        <v>27</v>
      </c>
      <c r="G82" s="191"/>
      <c r="H82" s="191"/>
      <c r="I82" s="191">
        <f>'02 02 Pol'!G607</f>
        <v>0</v>
      </c>
      <c r="J82" s="187" t="str">
        <f>IF(I87=0,"",I82/I87*100)</f>
        <v/>
      </c>
    </row>
    <row r="83" spans="1:10" ht="36.75" customHeight="1" x14ac:dyDescent="0.25">
      <c r="A83" s="176"/>
      <c r="B83" s="181" t="s">
        <v>121</v>
      </c>
      <c r="C83" s="182" t="s">
        <v>122</v>
      </c>
      <c r="D83" s="183"/>
      <c r="E83" s="183"/>
      <c r="F83" s="190" t="s">
        <v>28</v>
      </c>
      <c r="G83" s="191"/>
      <c r="H83" s="191"/>
      <c r="I83" s="191">
        <f>'02 02 Pol'!G631</f>
        <v>0</v>
      </c>
      <c r="J83" s="187" t="str">
        <f>IF(I87=0,"",I83/I87*100)</f>
        <v/>
      </c>
    </row>
    <row r="84" spans="1:10" ht="36.75" customHeight="1" x14ac:dyDescent="0.25">
      <c r="A84" s="176"/>
      <c r="B84" s="181" t="s">
        <v>123</v>
      </c>
      <c r="C84" s="182" t="s">
        <v>124</v>
      </c>
      <c r="D84" s="183"/>
      <c r="E84" s="183"/>
      <c r="F84" s="190" t="s">
        <v>125</v>
      </c>
      <c r="G84" s="191"/>
      <c r="H84" s="191"/>
      <c r="I84" s="191">
        <f>'02 01 Pol'!G307</f>
        <v>0</v>
      </c>
      <c r="J84" s="187" t="str">
        <f>IF(I87=0,"",I84/I87*100)</f>
        <v/>
      </c>
    </row>
    <row r="85" spans="1:10" ht="36.75" customHeight="1" x14ac:dyDescent="0.25">
      <c r="A85" s="176"/>
      <c r="B85" s="181" t="s">
        <v>126</v>
      </c>
      <c r="C85" s="182" t="s">
        <v>29</v>
      </c>
      <c r="D85" s="183"/>
      <c r="E85" s="183"/>
      <c r="F85" s="190" t="s">
        <v>126</v>
      </c>
      <c r="G85" s="191"/>
      <c r="H85" s="191"/>
      <c r="I85" s="191">
        <f>'02 01 Pol'!G334+'02 02 Pol'!G634</f>
        <v>0</v>
      </c>
      <c r="J85" s="187" t="str">
        <f>IF(I87=0,"",I85/I87*100)</f>
        <v/>
      </c>
    </row>
    <row r="86" spans="1:10" ht="36.75" customHeight="1" x14ac:dyDescent="0.25">
      <c r="A86" s="176"/>
      <c r="B86" s="181" t="s">
        <v>127</v>
      </c>
      <c r="C86" s="182" t="s">
        <v>30</v>
      </c>
      <c r="D86" s="183"/>
      <c r="E86" s="183"/>
      <c r="F86" s="190" t="s">
        <v>127</v>
      </c>
      <c r="G86" s="191"/>
      <c r="H86" s="191"/>
      <c r="I86" s="191">
        <f>'02 01 Pol'!G339+'02 02 Pol'!G639</f>
        <v>0</v>
      </c>
      <c r="J86" s="187" t="str">
        <f>IF(I87=0,"",I86/I87*100)</f>
        <v/>
      </c>
    </row>
    <row r="87" spans="1:10" ht="25.5" customHeight="1" x14ac:dyDescent="0.25">
      <c r="A87" s="177"/>
      <c r="B87" s="184" t="s">
        <v>1</v>
      </c>
      <c r="C87" s="185"/>
      <c r="D87" s="186"/>
      <c r="E87" s="186"/>
      <c r="F87" s="192"/>
      <c r="G87" s="193"/>
      <c r="H87" s="193"/>
      <c r="I87" s="193">
        <f>SUM(I50:I86)</f>
        <v>0</v>
      </c>
      <c r="J87" s="188">
        <f>SUM(J50:J86)</f>
        <v>0</v>
      </c>
    </row>
    <row r="88" spans="1:10" x14ac:dyDescent="0.25">
      <c r="F88" s="133"/>
      <c r="G88" s="133"/>
      <c r="H88" s="133"/>
      <c r="I88" s="133"/>
      <c r="J88" s="189"/>
    </row>
    <row r="89" spans="1:10" x14ac:dyDescent="0.25">
      <c r="F89" s="133"/>
      <c r="G89" s="133"/>
      <c r="H89" s="133"/>
      <c r="I89" s="133"/>
      <c r="J89" s="189"/>
    </row>
    <row r="90" spans="1:10" x14ac:dyDescent="0.25">
      <c r="F90" s="133"/>
      <c r="G90" s="133"/>
      <c r="H90" s="133"/>
      <c r="I90" s="133"/>
      <c r="J90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C85:E85"/>
    <mergeCell ref="C86:E86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32730-F343-43B6-B929-EB38332970F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128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129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129</v>
      </c>
      <c r="AG3" t="s">
        <v>130</v>
      </c>
    </row>
    <row r="4" spans="1:60" ht="25.05" customHeight="1" x14ac:dyDescent="0.25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131</v>
      </c>
    </row>
    <row r="5" spans="1:60" x14ac:dyDescent="0.25">
      <c r="D5" s="10"/>
    </row>
    <row r="6" spans="1:60" ht="39.6" x14ac:dyDescent="0.25">
      <c r="A6" s="206" t="s">
        <v>132</v>
      </c>
      <c r="B6" s="208" t="s">
        <v>133</v>
      </c>
      <c r="C6" s="208" t="s">
        <v>134</v>
      </c>
      <c r="D6" s="207" t="s">
        <v>135</v>
      </c>
      <c r="E6" s="206" t="s">
        <v>136</v>
      </c>
      <c r="F6" s="205" t="s">
        <v>137</v>
      </c>
      <c r="G6" s="206" t="s">
        <v>31</v>
      </c>
      <c r="H6" s="209" t="s">
        <v>32</v>
      </c>
      <c r="I6" s="209" t="s">
        <v>138</v>
      </c>
      <c r="J6" s="209" t="s">
        <v>33</v>
      </c>
      <c r="K6" s="209" t="s">
        <v>139</v>
      </c>
      <c r="L6" s="209" t="s">
        <v>140</v>
      </c>
      <c r="M6" s="209" t="s">
        <v>141</v>
      </c>
      <c r="N6" s="209" t="s">
        <v>142</v>
      </c>
      <c r="O6" s="209" t="s">
        <v>143</v>
      </c>
      <c r="P6" s="209" t="s">
        <v>144</v>
      </c>
      <c r="Q6" s="209" t="s">
        <v>145</v>
      </c>
      <c r="R6" s="209" t="s">
        <v>146</v>
      </c>
      <c r="S6" s="209" t="s">
        <v>147</v>
      </c>
      <c r="T6" s="209" t="s">
        <v>148</v>
      </c>
      <c r="U6" s="209" t="s">
        <v>149</v>
      </c>
      <c r="V6" s="209" t="s">
        <v>150</v>
      </c>
      <c r="W6" s="209" t="s">
        <v>151</v>
      </c>
      <c r="X6" s="209" t="s">
        <v>152</v>
      </c>
      <c r="Y6" s="209" t="s">
        <v>153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7" t="s">
        <v>154</v>
      </c>
      <c r="B8" s="238" t="s">
        <v>55</v>
      </c>
      <c r="C8" s="256" t="s">
        <v>56</v>
      </c>
      <c r="D8" s="239"/>
      <c r="E8" s="240"/>
      <c r="F8" s="241"/>
      <c r="G8" s="242">
        <f>SUMIF(AG9:AG32,"&lt;&gt;NOR",G9:G32)</f>
        <v>0</v>
      </c>
      <c r="H8" s="236"/>
      <c r="I8" s="236">
        <f>SUM(I9:I32)</f>
        <v>0</v>
      </c>
      <c r="J8" s="236"/>
      <c r="K8" s="236">
        <f>SUM(K9:K32)</f>
        <v>0</v>
      </c>
      <c r="L8" s="236"/>
      <c r="M8" s="236">
        <f>SUM(M9:M32)</f>
        <v>0</v>
      </c>
      <c r="N8" s="235"/>
      <c r="O8" s="235">
        <f>SUM(O9:O32)</f>
        <v>0.04</v>
      </c>
      <c r="P8" s="235"/>
      <c r="Q8" s="235">
        <f>SUM(Q9:Q32)</f>
        <v>22.87</v>
      </c>
      <c r="R8" s="236"/>
      <c r="S8" s="236"/>
      <c r="T8" s="236"/>
      <c r="U8" s="236"/>
      <c r="V8" s="236">
        <f>SUM(V9:V32)</f>
        <v>153.48999999999998</v>
      </c>
      <c r="W8" s="236"/>
      <c r="X8" s="236"/>
      <c r="Y8" s="236"/>
      <c r="AG8" t="s">
        <v>155</v>
      </c>
    </row>
    <row r="9" spans="1:60" outlineLevel="1" x14ac:dyDescent="0.25">
      <c r="A9" s="244">
        <v>1</v>
      </c>
      <c r="B9" s="245" t="s">
        <v>156</v>
      </c>
      <c r="C9" s="257" t="s">
        <v>157</v>
      </c>
      <c r="D9" s="246" t="s">
        <v>158</v>
      </c>
      <c r="E9" s="247">
        <v>61.98</v>
      </c>
      <c r="F9" s="248"/>
      <c r="G9" s="249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0.13800000000000001</v>
      </c>
      <c r="Q9" s="230">
        <f>ROUND(E9*P9,2)</f>
        <v>8.5500000000000007</v>
      </c>
      <c r="R9" s="231"/>
      <c r="S9" s="231" t="s">
        <v>159</v>
      </c>
      <c r="T9" s="231" t="s">
        <v>160</v>
      </c>
      <c r="U9" s="231">
        <v>0.16</v>
      </c>
      <c r="V9" s="231">
        <f>ROUND(E9*U9,2)</f>
        <v>9.92</v>
      </c>
      <c r="W9" s="231"/>
      <c r="X9" s="231" t="s">
        <v>161</v>
      </c>
      <c r="Y9" s="231" t="s">
        <v>162</v>
      </c>
      <c r="Z9" s="210"/>
      <c r="AA9" s="210"/>
      <c r="AB9" s="210"/>
      <c r="AC9" s="210"/>
      <c r="AD9" s="210"/>
      <c r="AE9" s="210"/>
      <c r="AF9" s="210"/>
      <c r="AG9" s="210" t="s">
        <v>163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27"/>
      <c r="B10" s="228"/>
      <c r="C10" s="258" t="s">
        <v>164</v>
      </c>
      <c r="D10" s="233"/>
      <c r="E10" s="234">
        <v>61.98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0"/>
      <c r="AA10" s="210"/>
      <c r="AB10" s="210"/>
      <c r="AC10" s="210"/>
      <c r="AD10" s="210"/>
      <c r="AE10" s="210"/>
      <c r="AF10" s="210"/>
      <c r="AG10" s="210" t="s">
        <v>165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44">
        <v>2</v>
      </c>
      <c r="B11" s="245" t="s">
        <v>166</v>
      </c>
      <c r="C11" s="257" t="s">
        <v>167</v>
      </c>
      <c r="D11" s="246" t="s">
        <v>168</v>
      </c>
      <c r="E11" s="247">
        <v>65.099999999999994</v>
      </c>
      <c r="F11" s="248"/>
      <c r="G11" s="249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0</v>
      </c>
      <c r="O11" s="230">
        <f>ROUND(E11*N11,2)</f>
        <v>0</v>
      </c>
      <c r="P11" s="230">
        <v>0.22</v>
      </c>
      <c r="Q11" s="230">
        <f>ROUND(E11*P11,2)</f>
        <v>14.32</v>
      </c>
      <c r="R11" s="231"/>
      <c r="S11" s="231" t="s">
        <v>159</v>
      </c>
      <c r="T11" s="231" t="s">
        <v>160</v>
      </c>
      <c r="U11" s="231">
        <v>0.14299999999999999</v>
      </c>
      <c r="V11" s="231">
        <f>ROUND(E11*U11,2)</f>
        <v>9.31</v>
      </c>
      <c r="W11" s="231"/>
      <c r="X11" s="231" t="s">
        <v>161</v>
      </c>
      <c r="Y11" s="231" t="s">
        <v>162</v>
      </c>
      <c r="Z11" s="210"/>
      <c r="AA11" s="210"/>
      <c r="AB11" s="210"/>
      <c r="AC11" s="210"/>
      <c r="AD11" s="210"/>
      <c r="AE11" s="210"/>
      <c r="AF11" s="210"/>
      <c r="AG11" s="210" t="s">
        <v>163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5">
      <c r="A12" s="227"/>
      <c r="B12" s="228"/>
      <c r="C12" s="258" t="s">
        <v>169</v>
      </c>
      <c r="D12" s="233"/>
      <c r="E12" s="234">
        <v>65.099999999999994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0"/>
      <c r="AA12" s="210"/>
      <c r="AB12" s="210"/>
      <c r="AC12" s="210"/>
      <c r="AD12" s="210"/>
      <c r="AE12" s="210"/>
      <c r="AF12" s="210"/>
      <c r="AG12" s="210" t="s">
        <v>165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50">
        <v>3</v>
      </c>
      <c r="B13" s="251" t="s">
        <v>170</v>
      </c>
      <c r="C13" s="259" t="s">
        <v>171</v>
      </c>
      <c r="D13" s="252" t="s">
        <v>172</v>
      </c>
      <c r="E13" s="253">
        <v>23.7</v>
      </c>
      <c r="F13" s="254"/>
      <c r="G13" s="255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159</v>
      </c>
      <c r="T13" s="231" t="s">
        <v>160</v>
      </c>
      <c r="U13" s="231">
        <v>1.7629999999999999</v>
      </c>
      <c r="V13" s="231">
        <f>ROUND(E13*U13,2)</f>
        <v>41.78</v>
      </c>
      <c r="W13" s="231"/>
      <c r="X13" s="231" t="s">
        <v>161</v>
      </c>
      <c r="Y13" s="231" t="s">
        <v>162</v>
      </c>
      <c r="Z13" s="210"/>
      <c r="AA13" s="210"/>
      <c r="AB13" s="210"/>
      <c r="AC13" s="210"/>
      <c r="AD13" s="210"/>
      <c r="AE13" s="210"/>
      <c r="AF13" s="210"/>
      <c r="AG13" s="210" t="s">
        <v>163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50">
        <v>4</v>
      </c>
      <c r="B14" s="251" t="s">
        <v>170</v>
      </c>
      <c r="C14" s="259" t="s">
        <v>171</v>
      </c>
      <c r="D14" s="252" t="s">
        <v>172</v>
      </c>
      <c r="E14" s="253">
        <v>23.4</v>
      </c>
      <c r="F14" s="254"/>
      <c r="G14" s="255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1"/>
      <c r="S14" s="231" t="s">
        <v>159</v>
      </c>
      <c r="T14" s="231" t="s">
        <v>160</v>
      </c>
      <c r="U14" s="231">
        <v>1.7629999999999999</v>
      </c>
      <c r="V14" s="231">
        <f>ROUND(E14*U14,2)</f>
        <v>41.25</v>
      </c>
      <c r="W14" s="231"/>
      <c r="X14" s="231" t="s">
        <v>161</v>
      </c>
      <c r="Y14" s="231" t="s">
        <v>162</v>
      </c>
      <c r="Z14" s="210"/>
      <c r="AA14" s="210"/>
      <c r="AB14" s="210"/>
      <c r="AC14" s="210"/>
      <c r="AD14" s="210"/>
      <c r="AE14" s="210"/>
      <c r="AF14" s="210"/>
      <c r="AG14" s="210" t="s">
        <v>163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44">
        <v>5</v>
      </c>
      <c r="B15" s="245" t="s">
        <v>173</v>
      </c>
      <c r="C15" s="257" t="s">
        <v>174</v>
      </c>
      <c r="D15" s="246" t="s">
        <v>172</v>
      </c>
      <c r="E15" s="247">
        <v>0.221</v>
      </c>
      <c r="F15" s="248"/>
      <c r="G15" s="249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1"/>
      <c r="S15" s="231" t="s">
        <v>159</v>
      </c>
      <c r="T15" s="231" t="s">
        <v>160</v>
      </c>
      <c r="U15" s="231">
        <v>30.439</v>
      </c>
      <c r="V15" s="231">
        <f>ROUND(E15*U15,2)</f>
        <v>6.73</v>
      </c>
      <c r="W15" s="231"/>
      <c r="X15" s="231" t="s">
        <v>161</v>
      </c>
      <c r="Y15" s="231" t="s">
        <v>162</v>
      </c>
      <c r="Z15" s="210"/>
      <c r="AA15" s="210"/>
      <c r="AB15" s="210"/>
      <c r="AC15" s="210"/>
      <c r="AD15" s="210"/>
      <c r="AE15" s="210"/>
      <c r="AF15" s="210"/>
      <c r="AG15" s="210" t="s">
        <v>163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5">
      <c r="A16" s="227"/>
      <c r="B16" s="228"/>
      <c r="C16" s="258" t="s">
        <v>175</v>
      </c>
      <c r="D16" s="233"/>
      <c r="E16" s="234">
        <v>0.221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31"/>
      <c r="Z16" s="210"/>
      <c r="AA16" s="210"/>
      <c r="AB16" s="210"/>
      <c r="AC16" s="210"/>
      <c r="AD16" s="210"/>
      <c r="AE16" s="210"/>
      <c r="AF16" s="210"/>
      <c r="AG16" s="210" t="s">
        <v>165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44">
        <v>6</v>
      </c>
      <c r="B17" s="245" t="s">
        <v>176</v>
      </c>
      <c r="C17" s="257" t="s">
        <v>177</v>
      </c>
      <c r="D17" s="246" t="s">
        <v>172</v>
      </c>
      <c r="E17" s="247">
        <v>23.4</v>
      </c>
      <c r="F17" s="248"/>
      <c r="G17" s="249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1"/>
      <c r="S17" s="231" t="s">
        <v>159</v>
      </c>
      <c r="T17" s="231" t="s">
        <v>160</v>
      </c>
      <c r="U17" s="231">
        <v>0.36499999999999999</v>
      </c>
      <c r="V17" s="231">
        <f>ROUND(E17*U17,2)</f>
        <v>8.5399999999999991</v>
      </c>
      <c r="W17" s="231"/>
      <c r="X17" s="231" t="s">
        <v>161</v>
      </c>
      <c r="Y17" s="231" t="s">
        <v>162</v>
      </c>
      <c r="Z17" s="210"/>
      <c r="AA17" s="210"/>
      <c r="AB17" s="210"/>
      <c r="AC17" s="210"/>
      <c r="AD17" s="210"/>
      <c r="AE17" s="210"/>
      <c r="AF17" s="210"/>
      <c r="AG17" s="210" t="s">
        <v>163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5">
      <c r="A18" s="227"/>
      <c r="B18" s="228"/>
      <c r="C18" s="258" t="s">
        <v>178</v>
      </c>
      <c r="D18" s="233"/>
      <c r="E18" s="234">
        <v>23.4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0"/>
      <c r="AA18" s="210"/>
      <c r="AB18" s="210"/>
      <c r="AC18" s="210"/>
      <c r="AD18" s="210"/>
      <c r="AE18" s="210"/>
      <c r="AF18" s="210"/>
      <c r="AG18" s="210" t="s">
        <v>165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50">
        <v>7</v>
      </c>
      <c r="B19" s="251" t="s">
        <v>179</v>
      </c>
      <c r="C19" s="259" t="s">
        <v>180</v>
      </c>
      <c r="D19" s="252" t="s">
        <v>172</v>
      </c>
      <c r="E19" s="253">
        <v>23.4</v>
      </c>
      <c r="F19" s="254"/>
      <c r="G19" s="255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1"/>
      <c r="S19" s="231" t="s">
        <v>159</v>
      </c>
      <c r="T19" s="231" t="s">
        <v>160</v>
      </c>
      <c r="U19" s="231">
        <v>0.38979999999999998</v>
      </c>
      <c r="V19" s="231">
        <f>ROUND(E19*U19,2)</f>
        <v>9.1199999999999992</v>
      </c>
      <c r="W19" s="231"/>
      <c r="X19" s="231" t="s">
        <v>161</v>
      </c>
      <c r="Y19" s="231" t="s">
        <v>162</v>
      </c>
      <c r="Z19" s="210"/>
      <c r="AA19" s="210"/>
      <c r="AB19" s="210"/>
      <c r="AC19" s="210"/>
      <c r="AD19" s="210"/>
      <c r="AE19" s="210"/>
      <c r="AF19" s="210"/>
      <c r="AG19" s="210" t="s">
        <v>163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44">
        <v>8</v>
      </c>
      <c r="B20" s="245" t="s">
        <v>181</v>
      </c>
      <c r="C20" s="257" t="s">
        <v>182</v>
      </c>
      <c r="D20" s="246" t="s">
        <v>172</v>
      </c>
      <c r="E20" s="247">
        <v>23.7</v>
      </c>
      <c r="F20" s="248"/>
      <c r="G20" s="249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1"/>
      <c r="S20" s="231" t="s">
        <v>159</v>
      </c>
      <c r="T20" s="231" t="s">
        <v>160</v>
      </c>
      <c r="U20" s="231">
        <v>0.2</v>
      </c>
      <c r="V20" s="231">
        <f>ROUND(E20*U20,2)</f>
        <v>4.74</v>
      </c>
      <c r="W20" s="231"/>
      <c r="X20" s="231" t="s">
        <v>161</v>
      </c>
      <c r="Y20" s="231" t="s">
        <v>162</v>
      </c>
      <c r="Z20" s="210"/>
      <c r="AA20" s="210"/>
      <c r="AB20" s="210"/>
      <c r="AC20" s="210"/>
      <c r="AD20" s="210"/>
      <c r="AE20" s="210"/>
      <c r="AF20" s="210"/>
      <c r="AG20" s="210" t="s">
        <v>163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5">
      <c r="A21" s="227"/>
      <c r="B21" s="228"/>
      <c r="C21" s="258" t="s">
        <v>183</v>
      </c>
      <c r="D21" s="233"/>
      <c r="E21" s="234">
        <v>23.7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31"/>
      <c r="Z21" s="210"/>
      <c r="AA21" s="210"/>
      <c r="AB21" s="210"/>
      <c r="AC21" s="210"/>
      <c r="AD21" s="210"/>
      <c r="AE21" s="210"/>
      <c r="AF21" s="210"/>
      <c r="AG21" s="210" t="s">
        <v>165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4">
        <v>9</v>
      </c>
      <c r="B22" s="245" t="s">
        <v>184</v>
      </c>
      <c r="C22" s="257" t="s">
        <v>185</v>
      </c>
      <c r="D22" s="246" t="s">
        <v>172</v>
      </c>
      <c r="E22" s="247">
        <v>1.4</v>
      </c>
      <c r="F22" s="248"/>
      <c r="G22" s="249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1"/>
      <c r="S22" s="231" t="s">
        <v>159</v>
      </c>
      <c r="T22" s="231" t="s">
        <v>160</v>
      </c>
      <c r="U22" s="231">
        <v>3.5329999999999999</v>
      </c>
      <c r="V22" s="231">
        <f>ROUND(E22*U22,2)</f>
        <v>4.95</v>
      </c>
      <c r="W22" s="231"/>
      <c r="X22" s="231" t="s">
        <v>161</v>
      </c>
      <c r="Y22" s="231" t="s">
        <v>162</v>
      </c>
      <c r="Z22" s="210"/>
      <c r="AA22" s="210"/>
      <c r="AB22" s="210"/>
      <c r="AC22" s="210"/>
      <c r="AD22" s="210"/>
      <c r="AE22" s="210"/>
      <c r="AF22" s="210"/>
      <c r="AG22" s="210" t="s">
        <v>163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5">
      <c r="A23" s="227"/>
      <c r="B23" s="228"/>
      <c r="C23" s="258" t="s">
        <v>186</v>
      </c>
      <c r="D23" s="233"/>
      <c r="E23" s="234">
        <v>1.4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31"/>
      <c r="Z23" s="210"/>
      <c r="AA23" s="210"/>
      <c r="AB23" s="210"/>
      <c r="AC23" s="210"/>
      <c r="AD23" s="210"/>
      <c r="AE23" s="210"/>
      <c r="AF23" s="210"/>
      <c r="AG23" s="210" t="s">
        <v>165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44">
        <v>10</v>
      </c>
      <c r="B24" s="245" t="s">
        <v>187</v>
      </c>
      <c r="C24" s="257" t="s">
        <v>188</v>
      </c>
      <c r="D24" s="246" t="s">
        <v>158</v>
      </c>
      <c r="E24" s="247">
        <v>39</v>
      </c>
      <c r="F24" s="248"/>
      <c r="G24" s="249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0">
        <v>9.8999999999999999E-4</v>
      </c>
      <c r="O24" s="230">
        <f>ROUND(E24*N24,2)</f>
        <v>0.04</v>
      </c>
      <c r="P24" s="230">
        <v>0</v>
      </c>
      <c r="Q24" s="230">
        <f>ROUND(E24*P24,2)</f>
        <v>0</v>
      </c>
      <c r="R24" s="231"/>
      <c r="S24" s="231" t="s">
        <v>159</v>
      </c>
      <c r="T24" s="231" t="s">
        <v>160</v>
      </c>
      <c r="U24" s="231">
        <v>0.23599999999999999</v>
      </c>
      <c r="V24" s="231">
        <f>ROUND(E24*U24,2)</f>
        <v>9.1999999999999993</v>
      </c>
      <c r="W24" s="231"/>
      <c r="X24" s="231" t="s">
        <v>161</v>
      </c>
      <c r="Y24" s="231" t="s">
        <v>162</v>
      </c>
      <c r="Z24" s="210"/>
      <c r="AA24" s="210"/>
      <c r="AB24" s="210"/>
      <c r="AC24" s="210"/>
      <c r="AD24" s="210"/>
      <c r="AE24" s="210"/>
      <c r="AF24" s="210"/>
      <c r="AG24" s="210" t="s">
        <v>163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5">
      <c r="A25" s="227"/>
      <c r="B25" s="228"/>
      <c r="C25" s="258" t="s">
        <v>189</v>
      </c>
      <c r="D25" s="233"/>
      <c r="E25" s="234">
        <v>39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165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50">
        <v>11</v>
      </c>
      <c r="B26" s="251" t="s">
        <v>190</v>
      </c>
      <c r="C26" s="259" t="s">
        <v>191</v>
      </c>
      <c r="D26" s="252" t="s">
        <v>158</v>
      </c>
      <c r="E26" s="253">
        <v>39</v>
      </c>
      <c r="F26" s="254"/>
      <c r="G26" s="255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1"/>
      <c r="S26" s="231" t="s">
        <v>159</v>
      </c>
      <c r="T26" s="231" t="s">
        <v>160</v>
      </c>
      <c r="U26" s="231">
        <v>7.0000000000000007E-2</v>
      </c>
      <c r="V26" s="231">
        <f>ROUND(E26*U26,2)</f>
        <v>2.73</v>
      </c>
      <c r="W26" s="231"/>
      <c r="X26" s="231" t="s">
        <v>161</v>
      </c>
      <c r="Y26" s="231" t="s">
        <v>162</v>
      </c>
      <c r="Z26" s="210"/>
      <c r="AA26" s="210"/>
      <c r="AB26" s="210"/>
      <c r="AC26" s="210"/>
      <c r="AD26" s="210"/>
      <c r="AE26" s="210"/>
      <c r="AF26" s="210"/>
      <c r="AG26" s="210" t="s">
        <v>163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50">
        <v>12</v>
      </c>
      <c r="B27" s="251" t="s">
        <v>192</v>
      </c>
      <c r="C27" s="259" t="s">
        <v>193</v>
      </c>
      <c r="D27" s="252" t="s">
        <v>172</v>
      </c>
      <c r="E27" s="253">
        <v>24.1</v>
      </c>
      <c r="F27" s="254"/>
      <c r="G27" s="255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1"/>
      <c r="S27" s="231" t="s">
        <v>159</v>
      </c>
      <c r="T27" s="231" t="s">
        <v>160</v>
      </c>
      <c r="U27" s="231">
        <v>1.0999999999999999E-2</v>
      </c>
      <c r="V27" s="231">
        <f>ROUND(E27*U27,2)</f>
        <v>0.27</v>
      </c>
      <c r="W27" s="231"/>
      <c r="X27" s="231" t="s">
        <v>161</v>
      </c>
      <c r="Y27" s="231" t="s">
        <v>162</v>
      </c>
      <c r="Z27" s="210"/>
      <c r="AA27" s="210"/>
      <c r="AB27" s="210"/>
      <c r="AC27" s="210"/>
      <c r="AD27" s="210"/>
      <c r="AE27" s="210"/>
      <c r="AF27" s="210"/>
      <c r="AG27" s="210" t="s">
        <v>163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44">
        <v>13</v>
      </c>
      <c r="B28" s="245" t="s">
        <v>194</v>
      </c>
      <c r="C28" s="257" t="s">
        <v>195</v>
      </c>
      <c r="D28" s="246" t="s">
        <v>172</v>
      </c>
      <c r="E28" s="247">
        <v>241</v>
      </c>
      <c r="F28" s="248"/>
      <c r="G28" s="249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1"/>
      <c r="S28" s="231" t="s">
        <v>159</v>
      </c>
      <c r="T28" s="231" t="s">
        <v>160</v>
      </c>
      <c r="U28" s="231">
        <v>0</v>
      </c>
      <c r="V28" s="231">
        <f>ROUND(E28*U28,2)</f>
        <v>0</v>
      </c>
      <c r="W28" s="231"/>
      <c r="X28" s="231" t="s">
        <v>161</v>
      </c>
      <c r="Y28" s="231" t="s">
        <v>162</v>
      </c>
      <c r="Z28" s="210"/>
      <c r="AA28" s="210"/>
      <c r="AB28" s="210"/>
      <c r="AC28" s="210"/>
      <c r="AD28" s="210"/>
      <c r="AE28" s="210"/>
      <c r="AF28" s="210"/>
      <c r="AG28" s="210" t="s">
        <v>163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5">
      <c r="A29" s="227"/>
      <c r="B29" s="228"/>
      <c r="C29" s="258" t="s">
        <v>196</v>
      </c>
      <c r="D29" s="233"/>
      <c r="E29" s="234">
        <v>241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0"/>
      <c r="AA29" s="210"/>
      <c r="AB29" s="210"/>
      <c r="AC29" s="210"/>
      <c r="AD29" s="210"/>
      <c r="AE29" s="210"/>
      <c r="AF29" s="210"/>
      <c r="AG29" s="210" t="s">
        <v>165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50">
        <v>14</v>
      </c>
      <c r="B30" s="251" t="s">
        <v>197</v>
      </c>
      <c r="C30" s="259" t="s">
        <v>198</v>
      </c>
      <c r="D30" s="252" t="s">
        <v>172</v>
      </c>
      <c r="E30" s="253">
        <v>24.1</v>
      </c>
      <c r="F30" s="254"/>
      <c r="G30" s="255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1"/>
      <c r="S30" s="231" t="s">
        <v>159</v>
      </c>
      <c r="T30" s="231" t="s">
        <v>160</v>
      </c>
      <c r="U30" s="231">
        <v>8.9999999999999993E-3</v>
      </c>
      <c r="V30" s="231">
        <f>ROUND(E30*U30,2)</f>
        <v>0.22</v>
      </c>
      <c r="W30" s="231"/>
      <c r="X30" s="231" t="s">
        <v>161</v>
      </c>
      <c r="Y30" s="231" t="s">
        <v>162</v>
      </c>
      <c r="Z30" s="210"/>
      <c r="AA30" s="210"/>
      <c r="AB30" s="210"/>
      <c r="AC30" s="210"/>
      <c r="AD30" s="210"/>
      <c r="AE30" s="210"/>
      <c r="AF30" s="210"/>
      <c r="AG30" s="210" t="s">
        <v>163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50">
        <v>15</v>
      </c>
      <c r="B31" s="251" t="s">
        <v>199</v>
      </c>
      <c r="C31" s="259" t="s">
        <v>200</v>
      </c>
      <c r="D31" s="252" t="s">
        <v>172</v>
      </c>
      <c r="E31" s="253">
        <v>23.4</v>
      </c>
      <c r="F31" s="254"/>
      <c r="G31" s="255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1"/>
      <c r="S31" s="231" t="s">
        <v>159</v>
      </c>
      <c r="T31" s="231" t="s">
        <v>160</v>
      </c>
      <c r="U31" s="231">
        <v>0.20200000000000001</v>
      </c>
      <c r="V31" s="231">
        <f>ROUND(E31*U31,2)</f>
        <v>4.7300000000000004</v>
      </c>
      <c r="W31" s="231"/>
      <c r="X31" s="231" t="s">
        <v>161</v>
      </c>
      <c r="Y31" s="231" t="s">
        <v>162</v>
      </c>
      <c r="Z31" s="210"/>
      <c r="AA31" s="210"/>
      <c r="AB31" s="210"/>
      <c r="AC31" s="210"/>
      <c r="AD31" s="210"/>
      <c r="AE31" s="210"/>
      <c r="AF31" s="210"/>
      <c r="AG31" s="210" t="s">
        <v>163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0.399999999999999" outlineLevel="1" x14ac:dyDescent="0.25">
      <c r="A32" s="250">
        <v>16</v>
      </c>
      <c r="B32" s="251" t="s">
        <v>201</v>
      </c>
      <c r="C32" s="259" t="s">
        <v>202</v>
      </c>
      <c r="D32" s="252" t="s">
        <v>172</v>
      </c>
      <c r="E32" s="253">
        <v>24.1</v>
      </c>
      <c r="F32" s="254"/>
      <c r="G32" s="255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21</v>
      </c>
      <c r="M32" s="231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1"/>
      <c r="S32" s="231" t="s">
        <v>159</v>
      </c>
      <c r="T32" s="231" t="s">
        <v>160</v>
      </c>
      <c r="U32" s="231">
        <v>0</v>
      </c>
      <c r="V32" s="231">
        <f>ROUND(E32*U32,2)</f>
        <v>0</v>
      </c>
      <c r="W32" s="231"/>
      <c r="X32" s="231" t="s">
        <v>161</v>
      </c>
      <c r="Y32" s="231" t="s">
        <v>162</v>
      </c>
      <c r="Z32" s="210"/>
      <c r="AA32" s="210"/>
      <c r="AB32" s="210"/>
      <c r="AC32" s="210"/>
      <c r="AD32" s="210"/>
      <c r="AE32" s="210"/>
      <c r="AF32" s="210"/>
      <c r="AG32" s="210" t="s">
        <v>163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5">
      <c r="A33" s="237" t="s">
        <v>154</v>
      </c>
      <c r="B33" s="238" t="s">
        <v>63</v>
      </c>
      <c r="C33" s="256" t="s">
        <v>64</v>
      </c>
      <c r="D33" s="239"/>
      <c r="E33" s="240"/>
      <c r="F33" s="241"/>
      <c r="G33" s="242">
        <f>SUMIF(AG34:AG36,"&lt;&gt;NOR",G34:G36)</f>
        <v>0</v>
      </c>
      <c r="H33" s="236"/>
      <c r="I33" s="236">
        <f>SUM(I34:I36)</f>
        <v>0</v>
      </c>
      <c r="J33" s="236"/>
      <c r="K33" s="236">
        <f>SUM(K34:K36)</f>
        <v>0</v>
      </c>
      <c r="L33" s="236"/>
      <c r="M33" s="236">
        <f>SUM(M34:M36)</f>
        <v>0</v>
      </c>
      <c r="N33" s="235"/>
      <c r="O33" s="235">
        <f>SUM(O34:O36)</f>
        <v>18.93</v>
      </c>
      <c r="P33" s="235"/>
      <c r="Q33" s="235">
        <f>SUM(Q34:Q36)</f>
        <v>0</v>
      </c>
      <c r="R33" s="236"/>
      <c r="S33" s="236"/>
      <c r="T33" s="236"/>
      <c r="U33" s="236"/>
      <c r="V33" s="236">
        <f>SUM(V34:V36)</f>
        <v>653.66999999999996</v>
      </c>
      <c r="W33" s="236"/>
      <c r="X33" s="236"/>
      <c r="Y33" s="236"/>
      <c r="AG33" t="s">
        <v>155</v>
      </c>
    </row>
    <row r="34" spans="1:60" outlineLevel="1" x14ac:dyDescent="0.25">
      <c r="A34" s="250">
        <v>17</v>
      </c>
      <c r="B34" s="251" t="s">
        <v>203</v>
      </c>
      <c r="C34" s="259" t="s">
        <v>204</v>
      </c>
      <c r="D34" s="252" t="s">
        <v>158</v>
      </c>
      <c r="E34" s="253">
        <v>531</v>
      </c>
      <c r="F34" s="254"/>
      <c r="G34" s="255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1"/>
      <c r="S34" s="231" t="s">
        <v>159</v>
      </c>
      <c r="T34" s="231" t="s">
        <v>160</v>
      </c>
      <c r="U34" s="231">
        <v>0.39600000000000002</v>
      </c>
      <c r="V34" s="231">
        <f>ROUND(E34*U34,2)</f>
        <v>210.28</v>
      </c>
      <c r="W34" s="231"/>
      <c r="X34" s="231" t="s">
        <v>161</v>
      </c>
      <c r="Y34" s="231" t="s">
        <v>162</v>
      </c>
      <c r="Z34" s="210"/>
      <c r="AA34" s="210"/>
      <c r="AB34" s="210"/>
      <c r="AC34" s="210"/>
      <c r="AD34" s="210"/>
      <c r="AE34" s="210"/>
      <c r="AF34" s="210"/>
      <c r="AG34" s="210" t="s">
        <v>163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44">
        <v>18</v>
      </c>
      <c r="B35" s="245" t="s">
        <v>205</v>
      </c>
      <c r="C35" s="257" t="s">
        <v>206</v>
      </c>
      <c r="D35" s="246" t="s">
        <v>158</v>
      </c>
      <c r="E35" s="247">
        <v>531</v>
      </c>
      <c r="F35" s="248"/>
      <c r="G35" s="249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21</v>
      </c>
      <c r="M35" s="231">
        <f>G35*(1+L35/100)</f>
        <v>0</v>
      </c>
      <c r="N35" s="230">
        <v>3.5650000000000001E-2</v>
      </c>
      <c r="O35" s="230">
        <f>ROUND(E35*N35,2)</f>
        <v>18.93</v>
      </c>
      <c r="P35" s="230">
        <v>0</v>
      </c>
      <c r="Q35" s="230">
        <f>ROUND(E35*P35,2)</f>
        <v>0</v>
      </c>
      <c r="R35" s="231"/>
      <c r="S35" s="231" t="s">
        <v>159</v>
      </c>
      <c r="T35" s="231" t="s">
        <v>160</v>
      </c>
      <c r="U35" s="231">
        <v>0.83499999999999996</v>
      </c>
      <c r="V35" s="231">
        <f>ROUND(E35*U35,2)</f>
        <v>443.39</v>
      </c>
      <c r="W35" s="231"/>
      <c r="X35" s="231" t="s">
        <v>161</v>
      </c>
      <c r="Y35" s="231" t="s">
        <v>162</v>
      </c>
      <c r="Z35" s="210"/>
      <c r="AA35" s="210"/>
      <c r="AB35" s="210"/>
      <c r="AC35" s="210"/>
      <c r="AD35" s="210"/>
      <c r="AE35" s="210"/>
      <c r="AF35" s="210"/>
      <c r="AG35" s="210" t="s">
        <v>163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0.399999999999999" outlineLevel="2" x14ac:dyDescent="0.25">
      <c r="A36" s="227"/>
      <c r="B36" s="228"/>
      <c r="C36" s="258" t="s">
        <v>207</v>
      </c>
      <c r="D36" s="233"/>
      <c r="E36" s="234">
        <v>531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31"/>
      <c r="Z36" s="210"/>
      <c r="AA36" s="210"/>
      <c r="AB36" s="210"/>
      <c r="AC36" s="210"/>
      <c r="AD36" s="210"/>
      <c r="AE36" s="210"/>
      <c r="AF36" s="210"/>
      <c r="AG36" s="210" t="s">
        <v>165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5">
      <c r="A37" s="237" t="s">
        <v>154</v>
      </c>
      <c r="B37" s="238" t="s">
        <v>69</v>
      </c>
      <c r="C37" s="256" t="s">
        <v>70</v>
      </c>
      <c r="D37" s="239"/>
      <c r="E37" s="240"/>
      <c r="F37" s="241"/>
      <c r="G37" s="242">
        <f>SUMIF(AG38:AG40,"&lt;&gt;NOR",G38:G40)</f>
        <v>0</v>
      </c>
      <c r="H37" s="236"/>
      <c r="I37" s="236">
        <f>SUM(I38:I40)</f>
        <v>0</v>
      </c>
      <c r="J37" s="236"/>
      <c r="K37" s="236">
        <f>SUM(K38:K40)</f>
        <v>0</v>
      </c>
      <c r="L37" s="236"/>
      <c r="M37" s="236">
        <f>SUM(M38:M40)</f>
        <v>0</v>
      </c>
      <c r="N37" s="235"/>
      <c r="O37" s="235">
        <f>SUM(O38:O40)</f>
        <v>0.01</v>
      </c>
      <c r="P37" s="235"/>
      <c r="Q37" s="235">
        <f>SUM(Q38:Q40)</f>
        <v>0</v>
      </c>
      <c r="R37" s="236"/>
      <c r="S37" s="236"/>
      <c r="T37" s="236"/>
      <c r="U37" s="236"/>
      <c r="V37" s="236">
        <f>SUM(V38:V40)</f>
        <v>282.89</v>
      </c>
      <c r="W37" s="236"/>
      <c r="X37" s="236"/>
      <c r="Y37" s="236"/>
      <c r="AG37" t="s">
        <v>155</v>
      </c>
    </row>
    <row r="38" spans="1:60" outlineLevel="1" x14ac:dyDescent="0.25">
      <c r="A38" s="244">
        <v>19</v>
      </c>
      <c r="B38" s="245" t="s">
        <v>208</v>
      </c>
      <c r="C38" s="257" t="s">
        <v>209</v>
      </c>
      <c r="D38" s="246" t="s">
        <v>158</v>
      </c>
      <c r="E38" s="247">
        <v>523.86446000000001</v>
      </c>
      <c r="F38" s="248"/>
      <c r="G38" s="249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0">
        <v>2.0000000000000002E-5</v>
      </c>
      <c r="O38" s="230">
        <f>ROUND(E38*N38,2)</f>
        <v>0.01</v>
      </c>
      <c r="P38" s="230">
        <v>0</v>
      </c>
      <c r="Q38" s="230">
        <f>ROUND(E38*P38,2)</f>
        <v>0</v>
      </c>
      <c r="R38" s="231"/>
      <c r="S38" s="231" t="s">
        <v>159</v>
      </c>
      <c r="T38" s="231" t="s">
        <v>160</v>
      </c>
      <c r="U38" s="231">
        <v>0.11</v>
      </c>
      <c r="V38" s="231">
        <f>ROUND(E38*U38,2)</f>
        <v>57.63</v>
      </c>
      <c r="W38" s="231"/>
      <c r="X38" s="231" t="s">
        <v>161</v>
      </c>
      <c r="Y38" s="231" t="s">
        <v>162</v>
      </c>
      <c r="Z38" s="210"/>
      <c r="AA38" s="210"/>
      <c r="AB38" s="210"/>
      <c r="AC38" s="210"/>
      <c r="AD38" s="210"/>
      <c r="AE38" s="210"/>
      <c r="AF38" s="210"/>
      <c r="AG38" s="210" t="s">
        <v>163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5">
      <c r="A39" s="227"/>
      <c r="B39" s="228"/>
      <c r="C39" s="258" t="s">
        <v>210</v>
      </c>
      <c r="D39" s="233"/>
      <c r="E39" s="234">
        <v>523.86446000000001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0"/>
      <c r="AA39" s="210"/>
      <c r="AB39" s="210"/>
      <c r="AC39" s="210"/>
      <c r="AD39" s="210"/>
      <c r="AE39" s="210"/>
      <c r="AF39" s="210"/>
      <c r="AG39" s="210" t="s">
        <v>165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50">
        <v>20</v>
      </c>
      <c r="B40" s="251" t="s">
        <v>211</v>
      </c>
      <c r="C40" s="259" t="s">
        <v>212</v>
      </c>
      <c r="D40" s="252" t="s">
        <v>158</v>
      </c>
      <c r="E40" s="253">
        <v>523.86446000000001</v>
      </c>
      <c r="F40" s="254"/>
      <c r="G40" s="255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1"/>
      <c r="S40" s="231" t="s">
        <v>159</v>
      </c>
      <c r="T40" s="231" t="s">
        <v>160</v>
      </c>
      <c r="U40" s="231">
        <v>0.43</v>
      </c>
      <c r="V40" s="231">
        <f>ROUND(E40*U40,2)</f>
        <v>225.26</v>
      </c>
      <c r="W40" s="231"/>
      <c r="X40" s="231" t="s">
        <v>161</v>
      </c>
      <c r="Y40" s="231" t="s">
        <v>162</v>
      </c>
      <c r="Z40" s="210"/>
      <c r="AA40" s="210"/>
      <c r="AB40" s="210"/>
      <c r="AC40" s="210"/>
      <c r="AD40" s="210"/>
      <c r="AE40" s="210"/>
      <c r="AF40" s="210"/>
      <c r="AG40" s="210" t="s">
        <v>163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x14ac:dyDescent="0.25">
      <c r="A41" s="237" t="s">
        <v>154</v>
      </c>
      <c r="B41" s="238" t="s">
        <v>77</v>
      </c>
      <c r="C41" s="256" t="s">
        <v>78</v>
      </c>
      <c r="D41" s="239"/>
      <c r="E41" s="240"/>
      <c r="F41" s="241"/>
      <c r="G41" s="242">
        <f>SUMIF(AG42:AG46,"&lt;&gt;NOR",G42:G46)</f>
        <v>0</v>
      </c>
      <c r="H41" s="236"/>
      <c r="I41" s="236">
        <f>SUM(I42:I46)</f>
        <v>0</v>
      </c>
      <c r="J41" s="236"/>
      <c r="K41" s="236">
        <f>SUM(K42:K46)</f>
        <v>0</v>
      </c>
      <c r="L41" s="236"/>
      <c r="M41" s="236">
        <f>SUM(M42:M46)</f>
        <v>0</v>
      </c>
      <c r="N41" s="235"/>
      <c r="O41" s="235">
        <f>SUM(O42:O46)</f>
        <v>23.71</v>
      </c>
      <c r="P41" s="235"/>
      <c r="Q41" s="235">
        <f>SUM(Q42:Q46)</f>
        <v>0</v>
      </c>
      <c r="R41" s="236"/>
      <c r="S41" s="236"/>
      <c r="T41" s="236"/>
      <c r="U41" s="236"/>
      <c r="V41" s="236">
        <f>SUM(V42:V46)</f>
        <v>280.14</v>
      </c>
      <c r="W41" s="236"/>
      <c r="X41" s="236"/>
      <c r="Y41" s="236"/>
      <c r="AG41" t="s">
        <v>155</v>
      </c>
    </row>
    <row r="42" spans="1:60" outlineLevel="1" x14ac:dyDescent="0.25">
      <c r="A42" s="250">
        <v>21</v>
      </c>
      <c r="B42" s="251" t="s">
        <v>213</v>
      </c>
      <c r="C42" s="259" t="s">
        <v>214</v>
      </c>
      <c r="D42" s="252" t="s">
        <v>158</v>
      </c>
      <c r="E42" s="253">
        <v>936</v>
      </c>
      <c r="F42" s="254"/>
      <c r="G42" s="255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2.426E-2</v>
      </c>
      <c r="O42" s="230">
        <f>ROUND(E42*N42,2)</f>
        <v>22.71</v>
      </c>
      <c r="P42" s="230">
        <v>0</v>
      </c>
      <c r="Q42" s="230">
        <f>ROUND(E42*P42,2)</f>
        <v>0</v>
      </c>
      <c r="R42" s="231"/>
      <c r="S42" s="231" t="s">
        <v>159</v>
      </c>
      <c r="T42" s="231" t="s">
        <v>160</v>
      </c>
      <c r="U42" s="231">
        <v>0.14199999999999999</v>
      </c>
      <c r="V42" s="231">
        <f>ROUND(E42*U42,2)</f>
        <v>132.91</v>
      </c>
      <c r="W42" s="231"/>
      <c r="X42" s="231" t="s">
        <v>161</v>
      </c>
      <c r="Y42" s="231" t="s">
        <v>162</v>
      </c>
      <c r="Z42" s="210"/>
      <c r="AA42" s="210"/>
      <c r="AB42" s="210"/>
      <c r="AC42" s="210"/>
      <c r="AD42" s="210"/>
      <c r="AE42" s="210"/>
      <c r="AF42" s="210"/>
      <c r="AG42" s="210" t="s">
        <v>163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50">
        <v>22</v>
      </c>
      <c r="B43" s="251" t="s">
        <v>215</v>
      </c>
      <c r="C43" s="259" t="s">
        <v>216</v>
      </c>
      <c r="D43" s="252" t="s">
        <v>158</v>
      </c>
      <c r="E43" s="253">
        <v>936</v>
      </c>
      <c r="F43" s="254"/>
      <c r="G43" s="255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1.0200000000000001E-3</v>
      </c>
      <c r="O43" s="230">
        <f>ROUND(E43*N43,2)</f>
        <v>0.95</v>
      </c>
      <c r="P43" s="230">
        <v>0</v>
      </c>
      <c r="Q43" s="230">
        <f>ROUND(E43*P43,2)</f>
        <v>0</v>
      </c>
      <c r="R43" s="231"/>
      <c r="S43" s="231" t="s">
        <v>159</v>
      </c>
      <c r="T43" s="231" t="s">
        <v>160</v>
      </c>
      <c r="U43" s="231">
        <v>7.0000000000000001E-3</v>
      </c>
      <c r="V43" s="231">
        <f>ROUND(E43*U43,2)</f>
        <v>6.55</v>
      </c>
      <c r="W43" s="231"/>
      <c r="X43" s="231" t="s">
        <v>161</v>
      </c>
      <c r="Y43" s="231" t="s">
        <v>162</v>
      </c>
      <c r="Z43" s="210"/>
      <c r="AA43" s="210"/>
      <c r="AB43" s="210"/>
      <c r="AC43" s="210"/>
      <c r="AD43" s="210"/>
      <c r="AE43" s="210"/>
      <c r="AF43" s="210"/>
      <c r="AG43" s="210" t="s">
        <v>163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50">
        <v>23</v>
      </c>
      <c r="B44" s="251" t="s">
        <v>217</v>
      </c>
      <c r="C44" s="259" t="s">
        <v>218</v>
      </c>
      <c r="D44" s="252" t="s">
        <v>158</v>
      </c>
      <c r="E44" s="253">
        <v>936</v>
      </c>
      <c r="F44" s="254"/>
      <c r="G44" s="255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1"/>
      <c r="S44" s="231" t="s">
        <v>159</v>
      </c>
      <c r="T44" s="231" t="s">
        <v>160</v>
      </c>
      <c r="U44" s="231">
        <v>0.12</v>
      </c>
      <c r="V44" s="231">
        <f>ROUND(E44*U44,2)</f>
        <v>112.32</v>
      </c>
      <c r="W44" s="231"/>
      <c r="X44" s="231" t="s">
        <v>161</v>
      </c>
      <c r="Y44" s="231" t="s">
        <v>162</v>
      </c>
      <c r="Z44" s="210"/>
      <c r="AA44" s="210"/>
      <c r="AB44" s="210"/>
      <c r="AC44" s="210"/>
      <c r="AD44" s="210"/>
      <c r="AE44" s="210"/>
      <c r="AF44" s="210"/>
      <c r="AG44" s="210" t="s">
        <v>163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50">
        <v>24</v>
      </c>
      <c r="B45" s="251" t="s">
        <v>219</v>
      </c>
      <c r="C45" s="259" t="s">
        <v>220</v>
      </c>
      <c r="D45" s="252" t="s">
        <v>158</v>
      </c>
      <c r="E45" s="253">
        <v>936</v>
      </c>
      <c r="F45" s="254"/>
      <c r="G45" s="255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1"/>
      <c r="S45" s="231" t="s">
        <v>159</v>
      </c>
      <c r="T45" s="231" t="s">
        <v>160</v>
      </c>
      <c r="U45" s="231">
        <v>3.0300000000000001E-2</v>
      </c>
      <c r="V45" s="231">
        <f>ROUND(E45*U45,2)</f>
        <v>28.36</v>
      </c>
      <c r="W45" s="231"/>
      <c r="X45" s="231" t="s">
        <v>161</v>
      </c>
      <c r="Y45" s="231" t="s">
        <v>162</v>
      </c>
      <c r="Z45" s="210"/>
      <c r="AA45" s="210"/>
      <c r="AB45" s="210"/>
      <c r="AC45" s="210"/>
      <c r="AD45" s="210"/>
      <c r="AE45" s="210"/>
      <c r="AF45" s="210"/>
      <c r="AG45" s="210" t="s">
        <v>163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50">
        <v>25</v>
      </c>
      <c r="B46" s="251" t="s">
        <v>221</v>
      </c>
      <c r="C46" s="259" t="s">
        <v>222</v>
      </c>
      <c r="D46" s="252" t="s">
        <v>158</v>
      </c>
      <c r="E46" s="253">
        <v>936</v>
      </c>
      <c r="F46" s="254"/>
      <c r="G46" s="255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0">
        <v>5.0000000000000002E-5</v>
      </c>
      <c r="O46" s="230">
        <f>ROUND(E46*N46,2)</f>
        <v>0.05</v>
      </c>
      <c r="P46" s="230">
        <v>0</v>
      </c>
      <c r="Q46" s="230">
        <f>ROUND(E46*P46,2)</f>
        <v>0</v>
      </c>
      <c r="R46" s="231"/>
      <c r="S46" s="231" t="s">
        <v>159</v>
      </c>
      <c r="T46" s="231" t="s">
        <v>160</v>
      </c>
      <c r="U46" s="231">
        <v>0</v>
      </c>
      <c r="V46" s="231">
        <f>ROUND(E46*U46,2)</f>
        <v>0</v>
      </c>
      <c r="W46" s="231"/>
      <c r="X46" s="231" t="s">
        <v>161</v>
      </c>
      <c r="Y46" s="231" t="s">
        <v>162</v>
      </c>
      <c r="Z46" s="210"/>
      <c r="AA46" s="210"/>
      <c r="AB46" s="210"/>
      <c r="AC46" s="210"/>
      <c r="AD46" s="210"/>
      <c r="AE46" s="210"/>
      <c r="AF46" s="210"/>
      <c r="AG46" s="210" t="s">
        <v>163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5">
      <c r="A47" s="237" t="s">
        <v>154</v>
      </c>
      <c r="B47" s="238" t="s">
        <v>81</v>
      </c>
      <c r="C47" s="256" t="s">
        <v>82</v>
      </c>
      <c r="D47" s="239"/>
      <c r="E47" s="240"/>
      <c r="F47" s="241"/>
      <c r="G47" s="242">
        <f>SUMIF(AG48:AG216,"&lt;&gt;NOR",G48:G216)</f>
        <v>0</v>
      </c>
      <c r="H47" s="236"/>
      <c r="I47" s="236">
        <f>SUM(I48:I216)</f>
        <v>0</v>
      </c>
      <c r="J47" s="236"/>
      <c r="K47" s="236">
        <f>SUM(K48:K216)</f>
        <v>0</v>
      </c>
      <c r="L47" s="236"/>
      <c r="M47" s="236">
        <f>SUM(M48:M216)</f>
        <v>0</v>
      </c>
      <c r="N47" s="235"/>
      <c r="O47" s="235">
        <f>SUM(O48:O216)</f>
        <v>0.76</v>
      </c>
      <c r="P47" s="235"/>
      <c r="Q47" s="235">
        <f>SUM(Q48:Q216)</f>
        <v>776.2600000000001</v>
      </c>
      <c r="R47" s="236"/>
      <c r="S47" s="236"/>
      <c r="T47" s="236"/>
      <c r="U47" s="236"/>
      <c r="V47" s="236">
        <f>SUM(V48:V216)</f>
        <v>4081.6899999999991</v>
      </c>
      <c r="W47" s="236"/>
      <c r="X47" s="236"/>
      <c r="Y47" s="236"/>
      <c r="AG47" t="s">
        <v>155</v>
      </c>
    </row>
    <row r="48" spans="1:60" outlineLevel="1" x14ac:dyDescent="0.25">
      <c r="A48" s="244">
        <v>26</v>
      </c>
      <c r="B48" s="245" t="s">
        <v>223</v>
      </c>
      <c r="C48" s="257" t="s">
        <v>224</v>
      </c>
      <c r="D48" s="246" t="s">
        <v>172</v>
      </c>
      <c r="E48" s="247">
        <v>98.011340000000004</v>
      </c>
      <c r="F48" s="248"/>
      <c r="G48" s="249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0">
        <v>1.2800000000000001E-3</v>
      </c>
      <c r="O48" s="230">
        <f>ROUND(E48*N48,2)</f>
        <v>0.13</v>
      </c>
      <c r="P48" s="230">
        <v>1.95</v>
      </c>
      <c r="Q48" s="230">
        <f>ROUND(E48*P48,2)</f>
        <v>191.12</v>
      </c>
      <c r="R48" s="231"/>
      <c r="S48" s="231" t="s">
        <v>159</v>
      </c>
      <c r="T48" s="231" t="s">
        <v>160</v>
      </c>
      <c r="U48" s="231">
        <v>1.7010000000000001</v>
      </c>
      <c r="V48" s="231">
        <f>ROUND(E48*U48,2)</f>
        <v>166.72</v>
      </c>
      <c r="W48" s="231"/>
      <c r="X48" s="231" t="s">
        <v>161</v>
      </c>
      <c r="Y48" s="231" t="s">
        <v>162</v>
      </c>
      <c r="Z48" s="210"/>
      <c r="AA48" s="210"/>
      <c r="AB48" s="210"/>
      <c r="AC48" s="210"/>
      <c r="AD48" s="210"/>
      <c r="AE48" s="210"/>
      <c r="AF48" s="210"/>
      <c r="AG48" s="210" t="s">
        <v>163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5">
      <c r="A49" s="227"/>
      <c r="B49" s="228"/>
      <c r="C49" s="258" t="s">
        <v>225</v>
      </c>
      <c r="D49" s="233"/>
      <c r="E49" s="234"/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0"/>
      <c r="AA49" s="210"/>
      <c r="AB49" s="210"/>
      <c r="AC49" s="210"/>
      <c r="AD49" s="210"/>
      <c r="AE49" s="210"/>
      <c r="AF49" s="210"/>
      <c r="AG49" s="210" t="s">
        <v>165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30.6" outlineLevel="3" x14ac:dyDescent="0.25">
      <c r="A50" s="227"/>
      <c r="B50" s="228"/>
      <c r="C50" s="258" t="s">
        <v>226</v>
      </c>
      <c r="D50" s="233"/>
      <c r="E50" s="234">
        <v>16.2424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31"/>
      <c r="Z50" s="210"/>
      <c r="AA50" s="210"/>
      <c r="AB50" s="210"/>
      <c r="AC50" s="210"/>
      <c r="AD50" s="210"/>
      <c r="AE50" s="210"/>
      <c r="AF50" s="210"/>
      <c r="AG50" s="210" t="s">
        <v>165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0.399999999999999" outlineLevel="3" x14ac:dyDescent="0.25">
      <c r="A51" s="227"/>
      <c r="B51" s="228"/>
      <c r="C51" s="258" t="s">
        <v>227</v>
      </c>
      <c r="D51" s="233"/>
      <c r="E51" s="234">
        <v>0.87044999999999995</v>
      </c>
      <c r="F51" s="231"/>
      <c r="G51" s="23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31"/>
      <c r="Z51" s="210"/>
      <c r="AA51" s="210"/>
      <c r="AB51" s="210"/>
      <c r="AC51" s="210"/>
      <c r="AD51" s="210"/>
      <c r="AE51" s="210"/>
      <c r="AF51" s="210"/>
      <c r="AG51" s="210" t="s">
        <v>165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30.6" outlineLevel="3" x14ac:dyDescent="0.25">
      <c r="A52" s="227"/>
      <c r="B52" s="228"/>
      <c r="C52" s="258" t="s">
        <v>228</v>
      </c>
      <c r="D52" s="233"/>
      <c r="E52" s="234">
        <v>3.0706500000000001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0"/>
      <c r="AA52" s="210"/>
      <c r="AB52" s="210"/>
      <c r="AC52" s="210"/>
      <c r="AD52" s="210"/>
      <c r="AE52" s="210"/>
      <c r="AF52" s="210"/>
      <c r="AG52" s="210" t="s">
        <v>165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5">
      <c r="A53" s="227"/>
      <c r="B53" s="228"/>
      <c r="C53" s="258" t="s">
        <v>229</v>
      </c>
      <c r="D53" s="233"/>
      <c r="E53" s="234">
        <v>3.2759999999999998</v>
      </c>
      <c r="F53" s="231"/>
      <c r="G53" s="23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31"/>
      <c r="Z53" s="210"/>
      <c r="AA53" s="210"/>
      <c r="AB53" s="210"/>
      <c r="AC53" s="210"/>
      <c r="AD53" s="210"/>
      <c r="AE53" s="210"/>
      <c r="AF53" s="210"/>
      <c r="AG53" s="210" t="s">
        <v>165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5">
      <c r="A54" s="227"/>
      <c r="B54" s="228"/>
      <c r="C54" s="258" t="s">
        <v>230</v>
      </c>
      <c r="D54" s="233"/>
      <c r="E54" s="234">
        <v>0.44800000000000001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31"/>
      <c r="Z54" s="210"/>
      <c r="AA54" s="210"/>
      <c r="AB54" s="210"/>
      <c r="AC54" s="210"/>
      <c r="AD54" s="210"/>
      <c r="AE54" s="210"/>
      <c r="AF54" s="210"/>
      <c r="AG54" s="210" t="s">
        <v>165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5">
      <c r="A55" s="227"/>
      <c r="B55" s="228"/>
      <c r="C55" s="258" t="s">
        <v>231</v>
      </c>
      <c r="D55" s="233"/>
      <c r="E55" s="234">
        <v>0.95220000000000005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31"/>
      <c r="Z55" s="210"/>
      <c r="AA55" s="210"/>
      <c r="AB55" s="210"/>
      <c r="AC55" s="210"/>
      <c r="AD55" s="210"/>
      <c r="AE55" s="210"/>
      <c r="AF55" s="210"/>
      <c r="AG55" s="210" t="s">
        <v>165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0.399999999999999" outlineLevel="3" x14ac:dyDescent="0.25">
      <c r="A56" s="227"/>
      <c r="B56" s="228"/>
      <c r="C56" s="258" t="s">
        <v>232</v>
      </c>
      <c r="D56" s="233"/>
      <c r="E56" s="234">
        <v>1.92594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31"/>
      <c r="Z56" s="210"/>
      <c r="AA56" s="210"/>
      <c r="AB56" s="210"/>
      <c r="AC56" s="210"/>
      <c r="AD56" s="210"/>
      <c r="AE56" s="210"/>
      <c r="AF56" s="210"/>
      <c r="AG56" s="210" t="s">
        <v>165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5">
      <c r="A57" s="227"/>
      <c r="B57" s="228"/>
      <c r="C57" s="258" t="s">
        <v>233</v>
      </c>
      <c r="D57" s="233"/>
      <c r="E57" s="234">
        <v>1.3956999999999999</v>
      </c>
      <c r="F57" s="231"/>
      <c r="G57" s="231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31"/>
      <c r="Z57" s="210"/>
      <c r="AA57" s="210"/>
      <c r="AB57" s="210"/>
      <c r="AC57" s="210"/>
      <c r="AD57" s="210"/>
      <c r="AE57" s="210"/>
      <c r="AF57" s="210"/>
      <c r="AG57" s="210" t="s">
        <v>165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5">
      <c r="A58" s="227"/>
      <c r="B58" s="228"/>
      <c r="C58" s="258" t="s">
        <v>234</v>
      </c>
      <c r="D58" s="233"/>
      <c r="E58" s="234">
        <v>0.44956000000000002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0"/>
      <c r="AA58" s="210"/>
      <c r="AB58" s="210"/>
      <c r="AC58" s="210"/>
      <c r="AD58" s="210"/>
      <c r="AE58" s="210"/>
      <c r="AF58" s="210"/>
      <c r="AG58" s="210" t="s">
        <v>165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5">
      <c r="A59" s="227"/>
      <c r="B59" s="228"/>
      <c r="C59" s="258" t="s">
        <v>235</v>
      </c>
      <c r="D59" s="233"/>
      <c r="E59" s="234">
        <v>2.4396</v>
      </c>
      <c r="F59" s="231"/>
      <c r="G59" s="231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31"/>
      <c r="Z59" s="210"/>
      <c r="AA59" s="210"/>
      <c r="AB59" s="210"/>
      <c r="AC59" s="210"/>
      <c r="AD59" s="210"/>
      <c r="AE59" s="210"/>
      <c r="AF59" s="210"/>
      <c r="AG59" s="210" t="s">
        <v>165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ht="20.399999999999999" outlineLevel="3" x14ac:dyDescent="0.25">
      <c r="A60" s="227"/>
      <c r="B60" s="228"/>
      <c r="C60" s="258" t="s">
        <v>236</v>
      </c>
      <c r="D60" s="233"/>
      <c r="E60" s="234">
        <v>2.0992199999999999</v>
      </c>
      <c r="F60" s="231"/>
      <c r="G60" s="231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31"/>
      <c r="Z60" s="210"/>
      <c r="AA60" s="210"/>
      <c r="AB60" s="210"/>
      <c r="AC60" s="210"/>
      <c r="AD60" s="210"/>
      <c r="AE60" s="210"/>
      <c r="AF60" s="210"/>
      <c r="AG60" s="210" t="s">
        <v>165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5">
      <c r="A61" s="227"/>
      <c r="B61" s="228"/>
      <c r="C61" s="258" t="s">
        <v>230</v>
      </c>
      <c r="D61" s="233"/>
      <c r="E61" s="234">
        <v>0.44800000000000001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0"/>
      <c r="AA61" s="210"/>
      <c r="AB61" s="210"/>
      <c r="AC61" s="210"/>
      <c r="AD61" s="210"/>
      <c r="AE61" s="210"/>
      <c r="AF61" s="210"/>
      <c r="AG61" s="210" t="s">
        <v>165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5">
      <c r="A62" s="227"/>
      <c r="B62" s="228"/>
      <c r="C62" s="258" t="s">
        <v>237</v>
      </c>
      <c r="D62" s="233"/>
      <c r="E62" s="234">
        <v>1.8018000000000001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31"/>
      <c r="Z62" s="210"/>
      <c r="AA62" s="210"/>
      <c r="AB62" s="210"/>
      <c r="AC62" s="210"/>
      <c r="AD62" s="210"/>
      <c r="AE62" s="210"/>
      <c r="AF62" s="210"/>
      <c r="AG62" s="210" t="s">
        <v>165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5">
      <c r="A63" s="227"/>
      <c r="B63" s="228"/>
      <c r="C63" s="258" t="s">
        <v>238</v>
      </c>
      <c r="D63" s="233"/>
      <c r="E63" s="234">
        <v>2.69658</v>
      </c>
      <c r="F63" s="231"/>
      <c r="G63" s="231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31"/>
      <c r="Z63" s="210"/>
      <c r="AA63" s="210"/>
      <c r="AB63" s="210"/>
      <c r="AC63" s="210"/>
      <c r="AD63" s="210"/>
      <c r="AE63" s="210"/>
      <c r="AF63" s="210"/>
      <c r="AG63" s="210" t="s">
        <v>165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0.399999999999999" outlineLevel="3" x14ac:dyDescent="0.25">
      <c r="A64" s="227"/>
      <c r="B64" s="228"/>
      <c r="C64" s="258" t="s">
        <v>239</v>
      </c>
      <c r="D64" s="233"/>
      <c r="E64" s="234">
        <v>1.9314</v>
      </c>
      <c r="F64" s="231"/>
      <c r="G64" s="23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31"/>
      <c r="Z64" s="210"/>
      <c r="AA64" s="210"/>
      <c r="AB64" s="210"/>
      <c r="AC64" s="210"/>
      <c r="AD64" s="210"/>
      <c r="AE64" s="210"/>
      <c r="AF64" s="210"/>
      <c r="AG64" s="210" t="s">
        <v>165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5">
      <c r="A65" s="227"/>
      <c r="B65" s="228"/>
      <c r="C65" s="258" t="s">
        <v>240</v>
      </c>
      <c r="D65" s="233"/>
      <c r="E65" s="234">
        <v>1.4016999999999999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31"/>
      <c r="Z65" s="210"/>
      <c r="AA65" s="210"/>
      <c r="AB65" s="210"/>
      <c r="AC65" s="210"/>
      <c r="AD65" s="210"/>
      <c r="AE65" s="210"/>
      <c r="AF65" s="210"/>
      <c r="AG65" s="210" t="s">
        <v>165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5">
      <c r="A66" s="227"/>
      <c r="B66" s="228"/>
      <c r="C66" s="258" t="s">
        <v>241</v>
      </c>
      <c r="D66" s="233"/>
      <c r="E66" s="234">
        <v>0.45134000000000002</v>
      </c>
      <c r="F66" s="231"/>
      <c r="G66" s="231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31"/>
      <c r="Z66" s="210"/>
      <c r="AA66" s="210"/>
      <c r="AB66" s="210"/>
      <c r="AC66" s="210"/>
      <c r="AD66" s="210"/>
      <c r="AE66" s="210"/>
      <c r="AF66" s="210"/>
      <c r="AG66" s="210" t="s">
        <v>165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5">
      <c r="A67" s="227"/>
      <c r="B67" s="228"/>
      <c r="C67" s="258" t="s">
        <v>242</v>
      </c>
      <c r="D67" s="233"/>
      <c r="E67" s="234">
        <v>2.4488099999999999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31"/>
      <c r="Z67" s="210"/>
      <c r="AA67" s="210"/>
      <c r="AB67" s="210"/>
      <c r="AC67" s="210"/>
      <c r="AD67" s="210"/>
      <c r="AE67" s="210"/>
      <c r="AF67" s="210"/>
      <c r="AG67" s="210" t="s">
        <v>165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0.399999999999999" outlineLevel="3" x14ac:dyDescent="0.25">
      <c r="A68" s="227"/>
      <c r="B68" s="228"/>
      <c r="C68" s="258" t="s">
        <v>243</v>
      </c>
      <c r="D68" s="233"/>
      <c r="E68" s="234">
        <v>2.1069300000000002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0"/>
      <c r="AA68" s="210"/>
      <c r="AB68" s="210"/>
      <c r="AC68" s="210"/>
      <c r="AD68" s="210"/>
      <c r="AE68" s="210"/>
      <c r="AF68" s="210"/>
      <c r="AG68" s="210" t="s">
        <v>165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5">
      <c r="A69" s="227"/>
      <c r="B69" s="228"/>
      <c r="C69" s="258" t="s">
        <v>230</v>
      </c>
      <c r="D69" s="233"/>
      <c r="E69" s="234">
        <v>0.44800000000000001</v>
      </c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31"/>
      <c r="Z69" s="210"/>
      <c r="AA69" s="210"/>
      <c r="AB69" s="210"/>
      <c r="AC69" s="210"/>
      <c r="AD69" s="210"/>
      <c r="AE69" s="210"/>
      <c r="AF69" s="210"/>
      <c r="AG69" s="210" t="s">
        <v>165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5">
      <c r="A70" s="227"/>
      <c r="B70" s="228"/>
      <c r="C70" s="258" t="s">
        <v>237</v>
      </c>
      <c r="D70" s="233"/>
      <c r="E70" s="234">
        <v>1.8018000000000001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0"/>
      <c r="AA70" s="210"/>
      <c r="AB70" s="210"/>
      <c r="AC70" s="210"/>
      <c r="AD70" s="210"/>
      <c r="AE70" s="210"/>
      <c r="AF70" s="210"/>
      <c r="AG70" s="210" t="s">
        <v>165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5">
      <c r="A71" s="227"/>
      <c r="B71" s="228"/>
      <c r="C71" s="258" t="s">
        <v>238</v>
      </c>
      <c r="D71" s="233"/>
      <c r="E71" s="234">
        <v>2.69658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31"/>
      <c r="Z71" s="210"/>
      <c r="AA71" s="210"/>
      <c r="AB71" s="210"/>
      <c r="AC71" s="210"/>
      <c r="AD71" s="210"/>
      <c r="AE71" s="210"/>
      <c r="AF71" s="210"/>
      <c r="AG71" s="210" t="s">
        <v>165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5">
      <c r="A72" s="227"/>
      <c r="B72" s="228"/>
      <c r="C72" s="258" t="s">
        <v>244</v>
      </c>
      <c r="D72" s="233"/>
      <c r="E72" s="234">
        <v>8.5924999999999994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31"/>
      <c r="Z72" s="210"/>
      <c r="AA72" s="210"/>
      <c r="AB72" s="210"/>
      <c r="AC72" s="210"/>
      <c r="AD72" s="210"/>
      <c r="AE72" s="210"/>
      <c r="AF72" s="210"/>
      <c r="AG72" s="210" t="s">
        <v>165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5">
      <c r="A73" s="227"/>
      <c r="B73" s="228"/>
      <c r="C73" s="258" t="s">
        <v>245</v>
      </c>
      <c r="D73" s="233"/>
      <c r="E73" s="234">
        <v>0.40611999999999998</v>
      </c>
      <c r="F73" s="231"/>
      <c r="G73" s="231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31"/>
      <c r="Z73" s="210"/>
      <c r="AA73" s="210"/>
      <c r="AB73" s="210"/>
      <c r="AC73" s="210"/>
      <c r="AD73" s="210"/>
      <c r="AE73" s="210"/>
      <c r="AF73" s="210"/>
      <c r="AG73" s="210" t="s">
        <v>165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5">
      <c r="A74" s="227"/>
      <c r="B74" s="228"/>
      <c r="C74" s="258" t="s">
        <v>246</v>
      </c>
      <c r="D74" s="233"/>
      <c r="E74" s="234">
        <v>5.1519000000000004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0"/>
      <c r="AA74" s="210"/>
      <c r="AB74" s="210"/>
      <c r="AC74" s="210"/>
      <c r="AD74" s="210"/>
      <c r="AE74" s="210"/>
      <c r="AF74" s="210"/>
      <c r="AG74" s="210" t="s">
        <v>165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0.399999999999999" outlineLevel="3" x14ac:dyDescent="0.25">
      <c r="A75" s="227"/>
      <c r="B75" s="228"/>
      <c r="C75" s="258" t="s">
        <v>247</v>
      </c>
      <c r="D75" s="233"/>
      <c r="E75" s="234">
        <v>12.407640000000001</v>
      </c>
      <c r="F75" s="231"/>
      <c r="G75" s="231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31"/>
      <c r="Z75" s="210"/>
      <c r="AA75" s="210"/>
      <c r="AB75" s="210"/>
      <c r="AC75" s="210"/>
      <c r="AD75" s="210"/>
      <c r="AE75" s="210"/>
      <c r="AF75" s="210"/>
      <c r="AG75" s="210" t="s">
        <v>165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5">
      <c r="A76" s="227"/>
      <c r="B76" s="228"/>
      <c r="C76" s="258" t="s">
        <v>248</v>
      </c>
      <c r="D76" s="233"/>
      <c r="E76" s="234">
        <v>4.3705999999999996</v>
      </c>
      <c r="F76" s="231"/>
      <c r="G76" s="231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0"/>
      <c r="AA76" s="210"/>
      <c r="AB76" s="210"/>
      <c r="AC76" s="210"/>
      <c r="AD76" s="210"/>
      <c r="AE76" s="210"/>
      <c r="AF76" s="210"/>
      <c r="AG76" s="210" t="s">
        <v>165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5">
      <c r="A77" s="227"/>
      <c r="B77" s="228"/>
      <c r="C77" s="258" t="s">
        <v>249</v>
      </c>
      <c r="D77" s="233"/>
      <c r="E77" s="234">
        <v>0.42941000000000001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31"/>
      <c r="Z77" s="210"/>
      <c r="AA77" s="210"/>
      <c r="AB77" s="210"/>
      <c r="AC77" s="210"/>
      <c r="AD77" s="210"/>
      <c r="AE77" s="210"/>
      <c r="AF77" s="210"/>
      <c r="AG77" s="210" t="s">
        <v>165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5">
      <c r="A78" s="227"/>
      <c r="B78" s="228"/>
      <c r="C78" s="258" t="s">
        <v>250</v>
      </c>
      <c r="D78" s="233"/>
      <c r="E78" s="234">
        <v>1.40374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31"/>
      <c r="Z78" s="210"/>
      <c r="AA78" s="210"/>
      <c r="AB78" s="210"/>
      <c r="AC78" s="210"/>
      <c r="AD78" s="210"/>
      <c r="AE78" s="210"/>
      <c r="AF78" s="210"/>
      <c r="AG78" s="210" t="s">
        <v>165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5">
      <c r="A79" s="227"/>
      <c r="B79" s="228"/>
      <c r="C79" s="258" t="s">
        <v>251</v>
      </c>
      <c r="D79" s="233"/>
      <c r="E79" s="234">
        <v>0.76680000000000004</v>
      </c>
      <c r="F79" s="231"/>
      <c r="G79" s="231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31"/>
      <c r="Z79" s="210"/>
      <c r="AA79" s="210"/>
      <c r="AB79" s="210"/>
      <c r="AC79" s="210"/>
      <c r="AD79" s="210"/>
      <c r="AE79" s="210"/>
      <c r="AF79" s="210"/>
      <c r="AG79" s="210" t="s">
        <v>165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5">
      <c r="A80" s="227"/>
      <c r="B80" s="228"/>
      <c r="C80" s="258" t="s">
        <v>252</v>
      </c>
      <c r="D80" s="233"/>
      <c r="E80" s="234">
        <v>1.2769600000000001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0"/>
      <c r="AA80" s="210"/>
      <c r="AB80" s="210"/>
      <c r="AC80" s="210"/>
      <c r="AD80" s="210"/>
      <c r="AE80" s="210"/>
      <c r="AF80" s="210"/>
      <c r="AG80" s="210" t="s">
        <v>165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5">
      <c r="A81" s="227"/>
      <c r="B81" s="228"/>
      <c r="C81" s="258" t="s">
        <v>253</v>
      </c>
      <c r="D81" s="233"/>
      <c r="E81" s="234">
        <v>0.36</v>
      </c>
      <c r="F81" s="231"/>
      <c r="G81" s="231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31"/>
      <c r="Z81" s="210"/>
      <c r="AA81" s="210"/>
      <c r="AB81" s="210"/>
      <c r="AC81" s="210"/>
      <c r="AD81" s="210"/>
      <c r="AE81" s="210"/>
      <c r="AF81" s="210"/>
      <c r="AG81" s="210" t="s">
        <v>165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5">
      <c r="A82" s="227"/>
      <c r="B82" s="228"/>
      <c r="C82" s="258" t="s">
        <v>254</v>
      </c>
      <c r="D82" s="233"/>
      <c r="E82" s="234">
        <v>2.6269999999999998</v>
      </c>
      <c r="F82" s="231"/>
      <c r="G82" s="231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31"/>
      <c r="Z82" s="210"/>
      <c r="AA82" s="210"/>
      <c r="AB82" s="210"/>
      <c r="AC82" s="210"/>
      <c r="AD82" s="210"/>
      <c r="AE82" s="210"/>
      <c r="AF82" s="210"/>
      <c r="AG82" s="210" t="s">
        <v>165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5">
      <c r="A83" s="227"/>
      <c r="B83" s="228"/>
      <c r="C83" s="258" t="s">
        <v>255</v>
      </c>
      <c r="D83" s="233"/>
      <c r="E83" s="234">
        <v>0.29599999999999999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0"/>
      <c r="AA83" s="210"/>
      <c r="AB83" s="210"/>
      <c r="AC83" s="210"/>
      <c r="AD83" s="210"/>
      <c r="AE83" s="210"/>
      <c r="AF83" s="210"/>
      <c r="AG83" s="210" t="s">
        <v>165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5">
      <c r="A84" s="227"/>
      <c r="B84" s="228"/>
      <c r="C84" s="258" t="s">
        <v>256</v>
      </c>
      <c r="D84" s="233"/>
      <c r="E84" s="234">
        <v>8.52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31"/>
      <c r="Z84" s="210"/>
      <c r="AA84" s="210"/>
      <c r="AB84" s="210"/>
      <c r="AC84" s="210"/>
      <c r="AD84" s="210"/>
      <c r="AE84" s="210"/>
      <c r="AF84" s="210"/>
      <c r="AG84" s="210" t="s">
        <v>165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44">
        <v>27</v>
      </c>
      <c r="B85" s="245" t="s">
        <v>257</v>
      </c>
      <c r="C85" s="257" t="s">
        <v>258</v>
      </c>
      <c r="D85" s="246" t="s">
        <v>172</v>
      </c>
      <c r="E85" s="247">
        <v>9.0134399999999992</v>
      </c>
      <c r="F85" s="248"/>
      <c r="G85" s="249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0">
        <v>1.47E-3</v>
      </c>
      <c r="O85" s="230">
        <f>ROUND(E85*N85,2)</f>
        <v>0.01</v>
      </c>
      <c r="P85" s="230">
        <v>2.4</v>
      </c>
      <c r="Q85" s="230">
        <f>ROUND(E85*P85,2)</f>
        <v>21.63</v>
      </c>
      <c r="R85" s="231"/>
      <c r="S85" s="231" t="s">
        <v>159</v>
      </c>
      <c r="T85" s="231" t="s">
        <v>160</v>
      </c>
      <c r="U85" s="231">
        <v>8.5</v>
      </c>
      <c r="V85" s="231">
        <f>ROUND(E85*U85,2)</f>
        <v>76.61</v>
      </c>
      <c r="W85" s="231"/>
      <c r="X85" s="231" t="s">
        <v>161</v>
      </c>
      <c r="Y85" s="231" t="s">
        <v>162</v>
      </c>
      <c r="Z85" s="210"/>
      <c r="AA85" s="210"/>
      <c r="AB85" s="210"/>
      <c r="AC85" s="210"/>
      <c r="AD85" s="210"/>
      <c r="AE85" s="210"/>
      <c r="AF85" s="210"/>
      <c r="AG85" s="210" t="s">
        <v>163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5">
      <c r="A86" s="227"/>
      <c r="B86" s="228"/>
      <c r="C86" s="258" t="s">
        <v>259</v>
      </c>
      <c r="D86" s="233"/>
      <c r="E86" s="234">
        <v>1.3586400000000001</v>
      </c>
      <c r="F86" s="231"/>
      <c r="G86" s="231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31"/>
      <c r="Z86" s="210"/>
      <c r="AA86" s="210"/>
      <c r="AB86" s="210"/>
      <c r="AC86" s="210"/>
      <c r="AD86" s="210"/>
      <c r="AE86" s="210"/>
      <c r="AF86" s="210"/>
      <c r="AG86" s="210" t="s">
        <v>165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5">
      <c r="A87" s="227"/>
      <c r="B87" s="228"/>
      <c r="C87" s="258" t="s">
        <v>260</v>
      </c>
      <c r="D87" s="233"/>
      <c r="E87" s="234">
        <v>3.4874999999999998</v>
      </c>
      <c r="F87" s="231"/>
      <c r="G87" s="231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31"/>
      <c r="Z87" s="210"/>
      <c r="AA87" s="210"/>
      <c r="AB87" s="210"/>
      <c r="AC87" s="210"/>
      <c r="AD87" s="210"/>
      <c r="AE87" s="210"/>
      <c r="AF87" s="210"/>
      <c r="AG87" s="210" t="s">
        <v>165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5">
      <c r="A88" s="227"/>
      <c r="B88" s="228"/>
      <c r="C88" s="258" t="s">
        <v>261</v>
      </c>
      <c r="D88" s="233"/>
      <c r="E88" s="234">
        <v>3.9405000000000001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31"/>
      <c r="Z88" s="210"/>
      <c r="AA88" s="210"/>
      <c r="AB88" s="210"/>
      <c r="AC88" s="210"/>
      <c r="AD88" s="210"/>
      <c r="AE88" s="210"/>
      <c r="AF88" s="210"/>
      <c r="AG88" s="210" t="s">
        <v>165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5">
      <c r="A89" s="227"/>
      <c r="B89" s="228"/>
      <c r="C89" s="258" t="s">
        <v>262</v>
      </c>
      <c r="D89" s="233"/>
      <c r="E89" s="234">
        <v>0.2268</v>
      </c>
      <c r="F89" s="231"/>
      <c r="G89" s="231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31"/>
      <c r="Z89" s="210"/>
      <c r="AA89" s="210"/>
      <c r="AB89" s="210"/>
      <c r="AC89" s="210"/>
      <c r="AD89" s="210"/>
      <c r="AE89" s="210"/>
      <c r="AF89" s="210"/>
      <c r="AG89" s="210" t="s">
        <v>165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44">
        <v>28</v>
      </c>
      <c r="B90" s="245" t="s">
        <v>263</v>
      </c>
      <c r="C90" s="257" t="s">
        <v>264</v>
      </c>
      <c r="D90" s="246" t="s">
        <v>158</v>
      </c>
      <c r="E90" s="247">
        <v>7.8375000000000004</v>
      </c>
      <c r="F90" s="248"/>
      <c r="G90" s="249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21</v>
      </c>
      <c r="M90" s="231">
        <f>G90*(1+L90/100)</f>
        <v>0</v>
      </c>
      <c r="N90" s="230">
        <v>6.7000000000000002E-4</v>
      </c>
      <c r="O90" s="230">
        <f>ROUND(E90*N90,2)</f>
        <v>0.01</v>
      </c>
      <c r="P90" s="230">
        <v>5.5E-2</v>
      </c>
      <c r="Q90" s="230">
        <f>ROUND(E90*P90,2)</f>
        <v>0.43</v>
      </c>
      <c r="R90" s="231"/>
      <c r="S90" s="231" t="s">
        <v>159</v>
      </c>
      <c r="T90" s="231" t="s">
        <v>160</v>
      </c>
      <c r="U90" s="231">
        <v>0.38100000000000001</v>
      </c>
      <c r="V90" s="231">
        <f>ROUND(E90*U90,2)</f>
        <v>2.99</v>
      </c>
      <c r="W90" s="231"/>
      <c r="X90" s="231" t="s">
        <v>161</v>
      </c>
      <c r="Y90" s="231" t="s">
        <v>162</v>
      </c>
      <c r="Z90" s="210"/>
      <c r="AA90" s="210"/>
      <c r="AB90" s="210"/>
      <c r="AC90" s="210"/>
      <c r="AD90" s="210"/>
      <c r="AE90" s="210"/>
      <c r="AF90" s="210"/>
      <c r="AG90" s="210" t="s">
        <v>163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5">
      <c r="A91" s="227"/>
      <c r="B91" s="228"/>
      <c r="C91" s="258" t="s">
        <v>265</v>
      </c>
      <c r="D91" s="233"/>
      <c r="E91" s="234">
        <v>1.5674999999999999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31"/>
      <c r="Z91" s="210"/>
      <c r="AA91" s="210"/>
      <c r="AB91" s="210"/>
      <c r="AC91" s="210"/>
      <c r="AD91" s="210"/>
      <c r="AE91" s="210"/>
      <c r="AF91" s="210"/>
      <c r="AG91" s="210" t="s">
        <v>165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5">
      <c r="A92" s="227"/>
      <c r="B92" s="228"/>
      <c r="C92" s="258" t="s">
        <v>266</v>
      </c>
      <c r="D92" s="233"/>
      <c r="E92" s="234">
        <v>3.1349999999999998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31"/>
      <c r="Z92" s="210"/>
      <c r="AA92" s="210"/>
      <c r="AB92" s="210"/>
      <c r="AC92" s="210"/>
      <c r="AD92" s="210"/>
      <c r="AE92" s="210"/>
      <c r="AF92" s="210"/>
      <c r="AG92" s="210" t="s">
        <v>165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5">
      <c r="A93" s="227"/>
      <c r="B93" s="228"/>
      <c r="C93" s="258" t="s">
        <v>267</v>
      </c>
      <c r="D93" s="233"/>
      <c r="E93" s="234">
        <v>3.1349999999999998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31"/>
      <c r="Z93" s="210"/>
      <c r="AA93" s="210"/>
      <c r="AB93" s="210"/>
      <c r="AC93" s="210"/>
      <c r="AD93" s="210"/>
      <c r="AE93" s="210"/>
      <c r="AF93" s="210"/>
      <c r="AG93" s="210" t="s">
        <v>165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44">
        <v>29</v>
      </c>
      <c r="B94" s="245" t="s">
        <v>268</v>
      </c>
      <c r="C94" s="257" t="s">
        <v>269</v>
      </c>
      <c r="D94" s="246" t="s">
        <v>172</v>
      </c>
      <c r="E94" s="247">
        <v>4.34</v>
      </c>
      <c r="F94" s="248"/>
      <c r="G94" s="249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0">
        <v>9.5099999999999994E-3</v>
      </c>
      <c r="O94" s="230">
        <f>ROUND(E94*N94,2)</f>
        <v>0.04</v>
      </c>
      <c r="P94" s="230">
        <v>2.4</v>
      </c>
      <c r="Q94" s="230">
        <f>ROUND(E94*P94,2)</f>
        <v>10.42</v>
      </c>
      <c r="R94" s="231"/>
      <c r="S94" s="231" t="s">
        <v>159</v>
      </c>
      <c r="T94" s="231" t="s">
        <v>160</v>
      </c>
      <c r="U94" s="231">
        <v>9.3829999999999991</v>
      </c>
      <c r="V94" s="231">
        <f>ROUND(E94*U94,2)</f>
        <v>40.72</v>
      </c>
      <c r="W94" s="231"/>
      <c r="X94" s="231" t="s">
        <v>161</v>
      </c>
      <c r="Y94" s="231" t="s">
        <v>162</v>
      </c>
      <c r="Z94" s="210"/>
      <c r="AA94" s="210"/>
      <c r="AB94" s="210"/>
      <c r="AC94" s="210"/>
      <c r="AD94" s="210"/>
      <c r="AE94" s="210"/>
      <c r="AF94" s="210"/>
      <c r="AG94" s="210" t="s">
        <v>163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5">
      <c r="A95" s="227"/>
      <c r="B95" s="228"/>
      <c r="C95" s="258" t="s">
        <v>270</v>
      </c>
      <c r="D95" s="233"/>
      <c r="E95" s="234">
        <v>4.34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0"/>
      <c r="AA95" s="210"/>
      <c r="AB95" s="210"/>
      <c r="AC95" s="210"/>
      <c r="AD95" s="210"/>
      <c r="AE95" s="210"/>
      <c r="AF95" s="210"/>
      <c r="AG95" s="210" t="s">
        <v>165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5">
      <c r="A96" s="227"/>
      <c r="B96" s="228"/>
      <c r="C96" s="258" t="s">
        <v>271</v>
      </c>
      <c r="D96" s="233"/>
      <c r="E96" s="234"/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31"/>
      <c r="Z96" s="210"/>
      <c r="AA96" s="210"/>
      <c r="AB96" s="210"/>
      <c r="AC96" s="210"/>
      <c r="AD96" s="210"/>
      <c r="AE96" s="210"/>
      <c r="AF96" s="210"/>
      <c r="AG96" s="210" t="s">
        <v>165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44">
        <v>30</v>
      </c>
      <c r="B97" s="245" t="s">
        <v>272</v>
      </c>
      <c r="C97" s="257" t="s">
        <v>273</v>
      </c>
      <c r="D97" s="246" t="s">
        <v>172</v>
      </c>
      <c r="E97" s="247">
        <v>109.8942</v>
      </c>
      <c r="F97" s="248"/>
      <c r="G97" s="249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21</v>
      </c>
      <c r="M97" s="231">
        <f>G97*(1+L97/100)</f>
        <v>0</v>
      </c>
      <c r="N97" s="230">
        <v>1.6299999999999999E-3</v>
      </c>
      <c r="O97" s="230">
        <f>ROUND(E97*N97,2)</f>
        <v>0.18</v>
      </c>
      <c r="P97" s="230">
        <v>2.4</v>
      </c>
      <c r="Q97" s="230">
        <f>ROUND(E97*P97,2)</f>
        <v>263.75</v>
      </c>
      <c r="R97" s="231"/>
      <c r="S97" s="231" t="s">
        <v>159</v>
      </c>
      <c r="T97" s="231" t="s">
        <v>160</v>
      </c>
      <c r="U97" s="231">
        <v>15.932</v>
      </c>
      <c r="V97" s="231">
        <f>ROUND(E97*U97,2)</f>
        <v>1750.83</v>
      </c>
      <c r="W97" s="231"/>
      <c r="X97" s="231" t="s">
        <v>161</v>
      </c>
      <c r="Y97" s="231" t="s">
        <v>162</v>
      </c>
      <c r="Z97" s="210"/>
      <c r="AA97" s="210"/>
      <c r="AB97" s="210"/>
      <c r="AC97" s="210"/>
      <c r="AD97" s="210"/>
      <c r="AE97" s="210"/>
      <c r="AF97" s="210"/>
      <c r="AG97" s="210" t="s">
        <v>163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5">
      <c r="A98" s="227"/>
      <c r="B98" s="228"/>
      <c r="C98" s="258" t="s">
        <v>274</v>
      </c>
      <c r="D98" s="233"/>
      <c r="E98" s="234">
        <v>29.335999999999999</v>
      </c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31"/>
      <c r="Z98" s="210"/>
      <c r="AA98" s="210"/>
      <c r="AB98" s="210"/>
      <c r="AC98" s="210"/>
      <c r="AD98" s="210"/>
      <c r="AE98" s="210"/>
      <c r="AF98" s="210"/>
      <c r="AG98" s="210" t="s">
        <v>165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5">
      <c r="A99" s="227"/>
      <c r="B99" s="228"/>
      <c r="C99" s="258" t="s">
        <v>275</v>
      </c>
      <c r="D99" s="233"/>
      <c r="E99" s="234">
        <v>32.81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0"/>
      <c r="AA99" s="210"/>
      <c r="AB99" s="210"/>
      <c r="AC99" s="210"/>
      <c r="AD99" s="210"/>
      <c r="AE99" s="210"/>
      <c r="AF99" s="210"/>
      <c r="AG99" s="210" t="s">
        <v>165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5">
      <c r="A100" s="227"/>
      <c r="B100" s="228"/>
      <c r="C100" s="258" t="s">
        <v>276</v>
      </c>
      <c r="D100" s="233"/>
      <c r="E100" s="234">
        <v>31.265999999999998</v>
      </c>
      <c r="F100" s="231"/>
      <c r="G100" s="23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31"/>
      <c r="Z100" s="210"/>
      <c r="AA100" s="210"/>
      <c r="AB100" s="210"/>
      <c r="AC100" s="210"/>
      <c r="AD100" s="210"/>
      <c r="AE100" s="210"/>
      <c r="AF100" s="210"/>
      <c r="AG100" s="210" t="s">
        <v>165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5">
      <c r="A101" s="227"/>
      <c r="B101" s="228"/>
      <c r="C101" s="258" t="s">
        <v>277</v>
      </c>
      <c r="D101" s="233"/>
      <c r="E101" s="234">
        <v>16.482199999999999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0"/>
      <c r="AA101" s="210"/>
      <c r="AB101" s="210"/>
      <c r="AC101" s="210"/>
      <c r="AD101" s="210"/>
      <c r="AE101" s="210"/>
      <c r="AF101" s="210"/>
      <c r="AG101" s="210" t="s">
        <v>165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0.399999999999999" outlineLevel="1" x14ac:dyDescent="0.25">
      <c r="A102" s="244">
        <v>31</v>
      </c>
      <c r="B102" s="245" t="s">
        <v>278</v>
      </c>
      <c r="C102" s="257" t="s">
        <v>279</v>
      </c>
      <c r="D102" s="246" t="s">
        <v>172</v>
      </c>
      <c r="E102" s="247">
        <v>21.81</v>
      </c>
      <c r="F102" s="248"/>
      <c r="G102" s="249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0">
        <v>0</v>
      </c>
      <c r="O102" s="230">
        <f>ROUND(E102*N102,2)</f>
        <v>0</v>
      </c>
      <c r="P102" s="230">
        <v>1.6</v>
      </c>
      <c r="Q102" s="230">
        <f>ROUND(E102*P102,2)</f>
        <v>34.9</v>
      </c>
      <c r="R102" s="231"/>
      <c r="S102" s="231" t="s">
        <v>159</v>
      </c>
      <c r="T102" s="231" t="s">
        <v>160</v>
      </c>
      <c r="U102" s="231">
        <v>6.1219999999999999</v>
      </c>
      <c r="V102" s="231">
        <f>ROUND(E102*U102,2)</f>
        <v>133.52000000000001</v>
      </c>
      <c r="W102" s="231"/>
      <c r="X102" s="231" t="s">
        <v>161</v>
      </c>
      <c r="Y102" s="231" t="s">
        <v>162</v>
      </c>
      <c r="Z102" s="210"/>
      <c r="AA102" s="210"/>
      <c r="AB102" s="210"/>
      <c r="AC102" s="210"/>
      <c r="AD102" s="210"/>
      <c r="AE102" s="210"/>
      <c r="AF102" s="210"/>
      <c r="AG102" s="210" t="s">
        <v>163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5">
      <c r="A103" s="227"/>
      <c r="B103" s="228"/>
      <c r="C103" s="258" t="s">
        <v>280</v>
      </c>
      <c r="D103" s="233"/>
      <c r="E103" s="234">
        <v>1.1000000000000001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31"/>
      <c r="Z103" s="210"/>
      <c r="AA103" s="210"/>
      <c r="AB103" s="210"/>
      <c r="AC103" s="210"/>
      <c r="AD103" s="210"/>
      <c r="AE103" s="210"/>
      <c r="AF103" s="210"/>
      <c r="AG103" s="210" t="s">
        <v>165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5">
      <c r="A104" s="227"/>
      <c r="B104" s="228"/>
      <c r="C104" s="258" t="s">
        <v>281</v>
      </c>
      <c r="D104" s="233"/>
      <c r="E104" s="234">
        <v>1.1000000000000001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31"/>
      <c r="Z104" s="210"/>
      <c r="AA104" s="210"/>
      <c r="AB104" s="210"/>
      <c r="AC104" s="210"/>
      <c r="AD104" s="210"/>
      <c r="AE104" s="210"/>
      <c r="AF104" s="210"/>
      <c r="AG104" s="210" t="s">
        <v>165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5">
      <c r="A105" s="227"/>
      <c r="B105" s="228"/>
      <c r="C105" s="258" t="s">
        <v>282</v>
      </c>
      <c r="D105" s="233"/>
      <c r="E105" s="234">
        <v>4.7300000000000004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31"/>
      <c r="Z105" s="210"/>
      <c r="AA105" s="210"/>
      <c r="AB105" s="210"/>
      <c r="AC105" s="210"/>
      <c r="AD105" s="210"/>
      <c r="AE105" s="210"/>
      <c r="AF105" s="210"/>
      <c r="AG105" s="210" t="s">
        <v>165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5">
      <c r="A106" s="227"/>
      <c r="B106" s="228"/>
      <c r="C106" s="258" t="s">
        <v>283</v>
      </c>
      <c r="D106" s="233"/>
      <c r="E106" s="234">
        <v>14.88</v>
      </c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31"/>
      <c r="Z106" s="210"/>
      <c r="AA106" s="210"/>
      <c r="AB106" s="210"/>
      <c r="AC106" s="210"/>
      <c r="AD106" s="210"/>
      <c r="AE106" s="210"/>
      <c r="AF106" s="210"/>
      <c r="AG106" s="210" t="s">
        <v>165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0.399999999999999" outlineLevel="1" x14ac:dyDescent="0.25">
      <c r="A107" s="244">
        <v>32</v>
      </c>
      <c r="B107" s="245" t="s">
        <v>284</v>
      </c>
      <c r="C107" s="257" t="s">
        <v>285</v>
      </c>
      <c r="D107" s="246" t="s">
        <v>172</v>
      </c>
      <c r="E107" s="247">
        <v>51.203499999999998</v>
      </c>
      <c r="F107" s="248"/>
      <c r="G107" s="249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0">
        <v>0</v>
      </c>
      <c r="O107" s="230">
        <f>ROUND(E107*N107,2)</f>
        <v>0</v>
      </c>
      <c r="P107" s="230">
        <v>2.2000000000000002</v>
      </c>
      <c r="Q107" s="230">
        <f>ROUND(E107*P107,2)</f>
        <v>112.65</v>
      </c>
      <c r="R107" s="231"/>
      <c r="S107" s="231" t="s">
        <v>159</v>
      </c>
      <c r="T107" s="231" t="s">
        <v>160</v>
      </c>
      <c r="U107" s="231">
        <v>11.05</v>
      </c>
      <c r="V107" s="231">
        <f>ROUND(E107*U107,2)</f>
        <v>565.79999999999995</v>
      </c>
      <c r="W107" s="231"/>
      <c r="X107" s="231" t="s">
        <v>161</v>
      </c>
      <c r="Y107" s="231" t="s">
        <v>162</v>
      </c>
      <c r="Z107" s="210"/>
      <c r="AA107" s="210"/>
      <c r="AB107" s="210"/>
      <c r="AC107" s="210"/>
      <c r="AD107" s="210"/>
      <c r="AE107" s="210"/>
      <c r="AF107" s="210"/>
      <c r="AG107" s="210" t="s">
        <v>163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5">
      <c r="A108" s="227"/>
      <c r="B108" s="228"/>
      <c r="C108" s="258" t="s">
        <v>286</v>
      </c>
      <c r="D108" s="233"/>
      <c r="E108" s="234">
        <v>11.4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31"/>
      <c r="Z108" s="210"/>
      <c r="AA108" s="210"/>
      <c r="AB108" s="210"/>
      <c r="AC108" s="210"/>
      <c r="AD108" s="210"/>
      <c r="AE108" s="210"/>
      <c r="AF108" s="210"/>
      <c r="AG108" s="210" t="s">
        <v>165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5">
      <c r="A109" s="227"/>
      <c r="B109" s="228"/>
      <c r="C109" s="258" t="s">
        <v>287</v>
      </c>
      <c r="D109" s="233"/>
      <c r="E109" s="234">
        <v>13.04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31"/>
      <c r="Z109" s="210"/>
      <c r="AA109" s="210"/>
      <c r="AB109" s="210"/>
      <c r="AC109" s="210"/>
      <c r="AD109" s="210"/>
      <c r="AE109" s="210"/>
      <c r="AF109" s="210"/>
      <c r="AG109" s="210" t="s">
        <v>165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5">
      <c r="A110" s="227"/>
      <c r="B110" s="228"/>
      <c r="C110" s="258" t="s">
        <v>288</v>
      </c>
      <c r="D110" s="233"/>
      <c r="E110" s="234">
        <v>12.96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31"/>
      <c r="Z110" s="210"/>
      <c r="AA110" s="210"/>
      <c r="AB110" s="210"/>
      <c r="AC110" s="210"/>
      <c r="AD110" s="210"/>
      <c r="AE110" s="210"/>
      <c r="AF110" s="210"/>
      <c r="AG110" s="210" t="s">
        <v>165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5">
      <c r="A111" s="227"/>
      <c r="B111" s="228"/>
      <c r="C111" s="258" t="s">
        <v>289</v>
      </c>
      <c r="D111" s="233"/>
      <c r="E111" s="234">
        <v>10.01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31"/>
      <c r="Z111" s="210"/>
      <c r="AA111" s="210"/>
      <c r="AB111" s="210"/>
      <c r="AC111" s="210"/>
      <c r="AD111" s="210"/>
      <c r="AE111" s="210"/>
      <c r="AF111" s="210"/>
      <c r="AG111" s="210" t="s">
        <v>165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5">
      <c r="A112" s="227"/>
      <c r="B112" s="228"/>
      <c r="C112" s="258" t="s">
        <v>290</v>
      </c>
      <c r="D112" s="233"/>
      <c r="E112" s="234">
        <v>1.05</v>
      </c>
      <c r="F112" s="231"/>
      <c r="G112" s="231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31"/>
      <c r="Z112" s="210"/>
      <c r="AA112" s="210"/>
      <c r="AB112" s="210"/>
      <c r="AC112" s="210"/>
      <c r="AD112" s="210"/>
      <c r="AE112" s="210"/>
      <c r="AF112" s="210"/>
      <c r="AG112" s="210" t="s">
        <v>165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5">
      <c r="A113" s="227"/>
      <c r="B113" s="228"/>
      <c r="C113" s="258" t="s">
        <v>291</v>
      </c>
      <c r="D113" s="233"/>
      <c r="E113" s="234">
        <v>2.5619999999999998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31"/>
      <c r="Z113" s="210"/>
      <c r="AA113" s="210"/>
      <c r="AB113" s="210"/>
      <c r="AC113" s="210"/>
      <c r="AD113" s="210"/>
      <c r="AE113" s="210"/>
      <c r="AF113" s="210"/>
      <c r="AG113" s="210" t="s">
        <v>165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5">
      <c r="A114" s="227"/>
      <c r="B114" s="228"/>
      <c r="C114" s="258" t="s">
        <v>292</v>
      </c>
      <c r="D114" s="233"/>
      <c r="E114" s="234">
        <v>0.18149999999999999</v>
      </c>
      <c r="F114" s="231"/>
      <c r="G114" s="231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31"/>
      <c r="Z114" s="210"/>
      <c r="AA114" s="210"/>
      <c r="AB114" s="210"/>
      <c r="AC114" s="210"/>
      <c r="AD114" s="210"/>
      <c r="AE114" s="210"/>
      <c r="AF114" s="210"/>
      <c r="AG114" s="210" t="s">
        <v>165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20.399999999999999" outlineLevel="1" x14ac:dyDescent="0.25">
      <c r="A115" s="244">
        <v>33</v>
      </c>
      <c r="B115" s="245" t="s">
        <v>293</v>
      </c>
      <c r="C115" s="257" t="s">
        <v>294</v>
      </c>
      <c r="D115" s="246" t="s">
        <v>172</v>
      </c>
      <c r="E115" s="247">
        <v>25.548999999999999</v>
      </c>
      <c r="F115" s="248"/>
      <c r="G115" s="249">
        <f>ROUND(E115*F115,2)</f>
        <v>0</v>
      </c>
      <c r="H115" s="232"/>
      <c r="I115" s="231">
        <f>ROUND(E115*H115,2)</f>
        <v>0</v>
      </c>
      <c r="J115" s="232"/>
      <c r="K115" s="231">
        <f>ROUND(E115*J115,2)</f>
        <v>0</v>
      </c>
      <c r="L115" s="231">
        <v>21</v>
      </c>
      <c r="M115" s="231">
        <f>G115*(1+L115/100)</f>
        <v>0</v>
      </c>
      <c r="N115" s="230">
        <v>0</v>
      </c>
      <c r="O115" s="230">
        <f>ROUND(E115*N115,2)</f>
        <v>0</v>
      </c>
      <c r="P115" s="230">
        <v>2.2000000000000002</v>
      </c>
      <c r="Q115" s="230">
        <f>ROUND(E115*P115,2)</f>
        <v>56.21</v>
      </c>
      <c r="R115" s="231"/>
      <c r="S115" s="231" t="s">
        <v>159</v>
      </c>
      <c r="T115" s="231" t="s">
        <v>160</v>
      </c>
      <c r="U115" s="231">
        <v>11.855</v>
      </c>
      <c r="V115" s="231">
        <f>ROUND(E115*U115,2)</f>
        <v>302.88</v>
      </c>
      <c r="W115" s="231"/>
      <c r="X115" s="231" t="s">
        <v>161</v>
      </c>
      <c r="Y115" s="231" t="s">
        <v>162</v>
      </c>
      <c r="Z115" s="210"/>
      <c r="AA115" s="210"/>
      <c r="AB115" s="210"/>
      <c r="AC115" s="210"/>
      <c r="AD115" s="210"/>
      <c r="AE115" s="210"/>
      <c r="AF115" s="210"/>
      <c r="AG115" s="210" t="s">
        <v>163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5">
      <c r="A116" s="227"/>
      <c r="B116" s="228"/>
      <c r="C116" s="258" t="s">
        <v>295</v>
      </c>
      <c r="D116" s="233"/>
      <c r="E116" s="234">
        <v>9.7799999999999994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0"/>
      <c r="AA116" s="210"/>
      <c r="AB116" s="210"/>
      <c r="AC116" s="210"/>
      <c r="AD116" s="210"/>
      <c r="AE116" s="210"/>
      <c r="AF116" s="210"/>
      <c r="AG116" s="210" t="s">
        <v>165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5">
      <c r="A117" s="227"/>
      <c r="B117" s="228"/>
      <c r="C117" s="258" t="s">
        <v>296</v>
      </c>
      <c r="D117" s="233"/>
      <c r="E117" s="234">
        <v>9.7200000000000006</v>
      </c>
      <c r="F117" s="231"/>
      <c r="G117" s="231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31"/>
      <c r="Z117" s="210"/>
      <c r="AA117" s="210"/>
      <c r="AB117" s="210"/>
      <c r="AC117" s="210"/>
      <c r="AD117" s="210"/>
      <c r="AE117" s="210"/>
      <c r="AF117" s="210"/>
      <c r="AG117" s="210" t="s">
        <v>165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5">
      <c r="A118" s="227"/>
      <c r="B118" s="228"/>
      <c r="C118" s="258" t="s">
        <v>297</v>
      </c>
      <c r="D118" s="233"/>
      <c r="E118" s="234">
        <v>5.72</v>
      </c>
      <c r="F118" s="231"/>
      <c r="G118" s="231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31"/>
      <c r="Z118" s="210"/>
      <c r="AA118" s="210"/>
      <c r="AB118" s="210"/>
      <c r="AC118" s="210"/>
      <c r="AD118" s="210"/>
      <c r="AE118" s="210"/>
      <c r="AF118" s="210"/>
      <c r="AG118" s="210" t="s">
        <v>165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5">
      <c r="A119" s="227"/>
      <c r="B119" s="228"/>
      <c r="C119" s="258" t="s">
        <v>298</v>
      </c>
      <c r="D119" s="233"/>
      <c r="E119" s="234">
        <v>0.32900000000000001</v>
      </c>
      <c r="F119" s="231"/>
      <c r="G119" s="231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31"/>
      <c r="Z119" s="210"/>
      <c r="AA119" s="210"/>
      <c r="AB119" s="210"/>
      <c r="AC119" s="210"/>
      <c r="AD119" s="210"/>
      <c r="AE119" s="210"/>
      <c r="AF119" s="210"/>
      <c r="AG119" s="210" t="s">
        <v>165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ht="20.399999999999999" outlineLevel="1" x14ac:dyDescent="0.25">
      <c r="A120" s="244">
        <v>34</v>
      </c>
      <c r="B120" s="245" t="s">
        <v>299</v>
      </c>
      <c r="C120" s="257" t="s">
        <v>300</v>
      </c>
      <c r="D120" s="246" t="s">
        <v>172</v>
      </c>
      <c r="E120" s="247">
        <v>36.01</v>
      </c>
      <c r="F120" s="248"/>
      <c r="G120" s="249">
        <f>ROUND(E120*F120,2)</f>
        <v>0</v>
      </c>
      <c r="H120" s="232"/>
      <c r="I120" s="231">
        <f>ROUND(E120*H120,2)</f>
        <v>0</v>
      </c>
      <c r="J120" s="232"/>
      <c r="K120" s="231">
        <f>ROUND(E120*J120,2)</f>
        <v>0</v>
      </c>
      <c r="L120" s="231">
        <v>21</v>
      </c>
      <c r="M120" s="231">
        <f>G120*(1+L120/100)</f>
        <v>0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1"/>
      <c r="S120" s="231" t="s">
        <v>159</v>
      </c>
      <c r="T120" s="231" t="s">
        <v>160</v>
      </c>
      <c r="U120" s="231">
        <v>4.8280000000000003</v>
      </c>
      <c r="V120" s="231">
        <f>ROUND(E120*U120,2)</f>
        <v>173.86</v>
      </c>
      <c r="W120" s="231"/>
      <c r="X120" s="231" t="s">
        <v>161</v>
      </c>
      <c r="Y120" s="231" t="s">
        <v>162</v>
      </c>
      <c r="Z120" s="210"/>
      <c r="AA120" s="210"/>
      <c r="AB120" s="210"/>
      <c r="AC120" s="210"/>
      <c r="AD120" s="210"/>
      <c r="AE120" s="210"/>
      <c r="AF120" s="210"/>
      <c r="AG120" s="210" t="s">
        <v>163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5">
      <c r="A121" s="227"/>
      <c r="B121" s="228"/>
      <c r="C121" s="258" t="s">
        <v>301</v>
      </c>
      <c r="D121" s="233"/>
      <c r="E121" s="234">
        <v>13.04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31"/>
      <c r="Z121" s="210"/>
      <c r="AA121" s="210"/>
      <c r="AB121" s="210"/>
      <c r="AC121" s="210"/>
      <c r="AD121" s="210"/>
      <c r="AE121" s="210"/>
      <c r="AF121" s="210"/>
      <c r="AG121" s="210" t="s">
        <v>165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5">
      <c r="A122" s="227"/>
      <c r="B122" s="228"/>
      <c r="C122" s="258" t="s">
        <v>302</v>
      </c>
      <c r="D122" s="233"/>
      <c r="E122" s="234">
        <v>12.96</v>
      </c>
      <c r="F122" s="231"/>
      <c r="G122" s="231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31"/>
      <c r="Z122" s="210"/>
      <c r="AA122" s="210"/>
      <c r="AB122" s="210"/>
      <c r="AC122" s="210"/>
      <c r="AD122" s="210"/>
      <c r="AE122" s="210"/>
      <c r="AF122" s="210"/>
      <c r="AG122" s="210" t="s">
        <v>165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5">
      <c r="A123" s="227"/>
      <c r="B123" s="228"/>
      <c r="C123" s="258" t="s">
        <v>303</v>
      </c>
      <c r="D123" s="233"/>
      <c r="E123" s="234">
        <v>10.01</v>
      </c>
      <c r="F123" s="231"/>
      <c r="G123" s="231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31"/>
      <c r="Z123" s="210"/>
      <c r="AA123" s="210"/>
      <c r="AB123" s="210"/>
      <c r="AC123" s="210"/>
      <c r="AD123" s="210"/>
      <c r="AE123" s="210"/>
      <c r="AF123" s="210"/>
      <c r="AG123" s="210" t="s">
        <v>165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0.399999999999999" outlineLevel="1" x14ac:dyDescent="0.25">
      <c r="A124" s="244">
        <v>35</v>
      </c>
      <c r="B124" s="245" t="s">
        <v>304</v>
      </c>
      <c r="C124" s="257" t="s">
        <v>305</v>
      </c>
      <c r="D124" s="246" t="s">
        <v>158</v>
      </c>
      <c r="E124" s="247">
        <v>45.86</v>
      </c>
      <c r="F124" s="248"/>
      <c r="G124" s="249">
        <f>ROUND(E124*F124,2)</f>
        <v>0</v>
      </c>
      <c r="H124" s="232"/>
      <c r="I124" s="231">
        <f>ROUND(E124*H124,2)</f>
        <v>0</v>
      </c>
      <c r="J124" s="232"/>
      <c r="K124" s="231">
        <f>ROUND(E124*J124,2)</f>
        <v>0</v>
      </c>
      <c r="L124" s="231">
        <v>21</v>
      </c>
      <c r="M124" s="231">
        <f>G124*(1+L124/100)</f>
        <v>0</v>
      </c>
      <c r="N124" s="230">
        <v>0</v>
      </c>
      <c r="O124" s="230">
        <f>ROUND(E124*N124,2)</f>
        <v>0</v>
      </c>
      <c r="P124" s="230">
        <v>0.02</v>
      </c>
      <c r="Q124" s="230">
        <f>ROUND(E124*P124,2)</f>
        <v>0.92</v>
      </c>
      <c r="R124" s="231"/>
      <c r="S124" s="231" t="s">
        <v>159</v>
      </c>
      <c r="T124" s="231" t="s">
        <v>160</v>
      </c>
      <c r="U124" s="231">
        <v>0.23</v>
      </c>
      <c r="V124" s="231">
        <f>ROUND(E124*U124,2)</f>
        <v>10.55</v>
      </c>
      <c r="W124" s="231"/>
      <c r="X124" s="231" t="s">
        <v>161</v>
      </c>
      <c r="Y124" s="231" t="s">
        <v>162</v>
      </c>
      <c r="Z124" s="210"/>
      <c r="AA124" s="210"/>
      <c r="AB124" s="210"/>
      <c r="AC124" s="210"/>
      <c r="AD124" s="210"/>
      <c r="AE124" s="210"/>
      <c r="AF124" s="210"/>
      <c r="AG124" s="210" t="s">
        <v>163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5">
      <c r="A125" s="227"/>
      <c r="B125" s="228"/>
      <c r="C125" s="258" t="s">
        <v>306</v>
      </c>
      <c r="D125" s="233"/>
      <c r="E125" s="234">
        <v>23.39</v>
      </c>
      <c r="F125" s="231"/>
      <c r="G125" s="231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31"/>
      <c r="Z125" s="210"/>
      <c r="AA125" s="210"/>
      <c r="AB125" s="210"/>
      <c r="AC125" s="210"/>
      <c r="AD125" s="210"/>
      <c r="AE125" s="210"/>
      <c r="AF125" s="210"/>
      <c r="AG125" s="210" t="s">
        <v>165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5">
      <c r="A126" s="227"/>
      <c r="B126" s="228"/>
      <c r="C126" s="258" t="s">
        <v>307</v>
      </c>
      <c r="D126" s="233"/>
      <c r="E126" s="234">
        <v>8.65</v>
      </c>
      <c r="F126" s="231"/>
      <c r="G126" s="231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31"/>
      <c r="Z126" s="210"/>
      <c r="AA126" s="210"/>
      <c r="AB126" s="210"/>
      <c r="AC126" s="210"/>
      <c r="AD126" s="210"/>
      <c r="AE126" s="210"/>
      <c r="AF126" s="210"/>
      <c r="AG126" s="210" t="s">
        <v>165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5">
      <c r="A127" s="227"/>
      <c r="B127" s="228"/>
      <c r="C127" s="258" t="s">
        <v>308</v>
      </c>
      <c r="D127" s="233"/>
      <c r="E127" s="234">
        <v>8.65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31"/>
      <c r="Z127" s="210"/>
      <c r="AA127" s="210"/>
      <c r="AB127" s="210"/>
      <c r="AC127" s="210"/>
      <c r="AD127" s="210"/>
      <c r="AE127" s="210"/>
      <c r="AF127" s="210"/>
      <c r="AG127" s="210" t="s">
        <v>165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5">
      <c r="A128" s="227"/>
      <c r="B128" s="228"/>
      <c r="C128" s="258" t="s">
        <v>309</v>
      </c>
      <c r="D128" s="233"/>
      <c r="E128" s="234">
        <v>5.17</v>
      </c>
      <c r="F128" s="231"/>
      <c r="G128" s="231"/>
      <c r="H128" s="231"/>
      <c r="I128" s="231"/>
      <c r="J128" s="231"/>
      <c r="K128" s="231"/>
      <c r="L128" s="231"/>
      <c r="M128" s="231"/>
      <c r="N128" s="230"/>
      <c r="O128" s="230"/>
      <c r="P128" s="230"/>
      <c r="Q128" s="230"/>
      <c r="R128" s="231"/>
      <c r="S128" s="231"/>
      <c r="T128" s="231"/>
      <c r="U128" s="231"/>
      <c r="V128" s="231"/>
      <c r="W128" s="231"/>
      <c r="X128" s="231"/>
      <c r="Y128" s="231"/>
      <c r="Z128" s="210"/>
      <c r="AA128" s="210"/>
      <c r="AB128" s="210"/>
      <c r="AC128" s="210"/>
      <c r="AD128" s="210"/>
      <c r="AE128" s="210"/>
      <c r="AF128" s="210"/>
      <c r="AG128" s="210" t="s">
        <v>165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5">
      <c r="A129" s="244">
        <v>36</v>
      </c>
      <c r="B129" s="245" t="s">
        <v>310</v>
      </c>
      <c r="C129" s="257" t="s">
        <v>311</v>
      </c>
      <c r="D129" s="246" t="s">
        <v>168</v>
      </c>
      <c r="E129" s="247">
        <v>60</v>
      </c>
      <c r="F129" s="248"/>
      <c r="G129" s="249">
        <f>ROUND(E129*F129,2)</f>
        <v>0</v>
      </c>
      <c r="H129" s="232"/>
      <c r="I129" s="231">
        <f>ROUND(E129*H129,2)</f>
        <v>0</v>
      </c>
      <c r="J129" s="232"/>
      <c r="K129" s="231">
        <f>ROUND(E129*J129,2)</f>
        <v>0</v>
      </c>
      <c r="L129" s="231">
        <v>21</v>
      </c>
      <c r="M129" s="231">
        <f>G129*(1+L129/100)</f>
        <v>0</v>
      </c>
      <c r="N129" s="230">
        <v>0</v>
      </c>
      <c r="O129" s="230">
        <f>ROUND(E129*N129,2)</f>
        <v>0</v>
      </c>
      <c r="P129" s="230">
        <v>4.0000000000000002E-4</v>
      </c>
      <c r="Q129" s="230">
        <f>ROUND(E129*P129,2)</f>
        <v>0.02</v>
      </c>
      <c r="R129" s="231"/>
      <c r="S129" s="231" t="s">
        <v>159</v>
      </c>
      <c r="T129" s="231" t="s">
        <v>160</v>
      </c>
      <c r="U129" s="231">
        <v>7.0000000000000007E-2</v>
      </c>
      <c r="V129" s="231">
        <f>ROUND(E129*U129,2)</f>
        <v>4.2</v>
      </c>
      <c r="W129" s="231"/>
      <c r="X129" s="231" t="s">
        <v>161</v>
      </c>
      <c r="Y129" s="231" t="s">
        <v>162</v>
      </c>
      <c r="Z129" s="210"/>
      <c r="AA129" s="210"/>
      <c r="AB129" s="210"/>
      <c r="AC129" s="210"/>
      <c r="AD129" s="210"/>
      <c r="AE129" s="210"/>
      <c r="AF129" s="210"/>
      <c r="AG129" s="210" t="s">
        <v>163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5">
      <c r="A130" s="227"/>
      <c r="B130" s="228"/>
      <c r="C130" s="258" t="s">
        <v>312</v>
      </c>
      <c r="D130" s="233"/>
      <c r="E130" s="234">
        <v>14</v>
      </c>
      <c r="F130" s="231"/>
      <c r="G130" s="231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31"/>
      <c r="Z130" s="210"/>
      <c r="AA130" s="210"/>
      <c r="AB130" s="210"/>
      <c r="AC130" s="210"/>
      <c r="AD130" s="210"/>
      <c r="AE130" s="210"/>
      <c r="AF130" s="210"/>
      <c r="AG130" s="210" t="s">
        <v>165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3" x14ac:dyDescent="0.25">
      <c r="A131" s="227"/>
      <c r="B131" s="228"/>
      <c r="C131" s="258" t="s">
        <v>313</v>
      </c>
      <c r="D131" s="233"/>
      <c r="E131" s="234">
        <v>14</v>
      </c>
      <c r="F131" s="231"/>
      <c r="G131" s="231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31"/>
      <c r="Z131" s="210"/>
      <c r="AA131" s="210"/>
      <c r="AB131" s="210"/>
      <c r="AC131" s="210"/>
      <c r="AD131" s="210"/>
      <c r="AE131" s="210"/>
      <c r="AF131" s="210"/>
      <c r="AG131" s="210" t="s">
        <v>165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5">
      <c r="A132" s="227"/>
      <c r="B132" s="228"/>
      <c r="C132" s="258" t="s">
        <v>314</v>
      </c>
      <c r="D132" s="233"/>
      <c r="E132" s="234">
        <v>14</v>
      </c>
      <c r="F132" s="231"/>
      <c r="G132" s="231"/>
      <c r="H132" s="231"/>
      <c r="I132" s="231"/>
      <c r="J132" s="231"/>
      <c r="K132" s="231"/>
      <c r="L132" s="231"/>
      <c r="M132" s="231"/>
      <c r="N132" s="230"/>
      <c r="O132" s="230"/>
      <c r="P132" s="230"/>
      <c r="Q132" s="230"/>
      <c r="R132" s="231"/>
      <c r="S132" s="231"/>
      <c r="T132" s="231"/>
      <c r="U132" s="231"/>
      <c r="V132" s="231"/>
      <c r="W132" s="231"/>
      <c r="X132" s="231"/>
      <c r="Y132" s="231"/>
      <c r="Z132" s="210"/>
      <c r="AA132" s="210"/>
      <c r="AB132" s="210"/>
      <c r="AC132" s="210"/>
      <c r="AD132" s="210"/>
      <c r="AE132" s="210"/>
      <c r="AF132" s="210"/>
      <c r="AG132" s="210" t="s">
        <v>165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5">
      <c r="A133" s="227"/>
      <c r="B133" s="228"/>
      <c r="C133" s="258" t="s">
        <v>315</v>
      </c>
      <c r="D133" s="233"/>
      <c r="E133" s="234">
        <v>18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31"/>
      <c r="Z133" s="210"/>
      <c r="AA133" s="210"/>
      <c r="AB133" s="210"/>
      <c r="AC133" s="210"/>
      <c r="AD133" s="210"/>
      <c r="AE133" s="210"/>
      <c r="AF133" s="210"/>
      <c r="AG133" s="210" t="s">
        <v>165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5">
      <c r="A134" s="244">
        <v>37</v>
      </c>
      <c r="B134" s="245" t="s">
        <v>316</v>
      </c>
      <c r="C134" s="257" t="s">
        <v>317</v>
      </c>
      <c r="D134" s="246" t="s">
        <v>172</v>
      </c>
      <c r="E134" s="247">
        <v>0.8</v>
      </c>
      <c r="F134" s="248"/>
      <c r="G134" s="249">
        <f>ROUND(E134*F134,2)</f>
        <v>0</v>
      </c>
      <c r="H134" s="232"/>
      <c r="I134" s="231">
        <f>ROUND(E134*H134,2)</f>
        <v>0</v>
      </c>
      <c r="J134" s="232"/>
      <c r="K134" s="231">
        <f>ROUND(E134*J134,2)</f>
        <v>0</v>
      </c>
      <c r="L134" s="231">
        <v>21</v>
      </c>
      <c r="M134" s="231">
        <f>G134*(1+L134/100)</f>
        <v>0</v>
      </c>
      <c r="N134" s="230">
        <v>0</v>
      </c>
      <c r="O134" s="230">
        <f>ROUND(E134*N134,2)</f>
        <v>0</v>
      </c>
      <c r="P134" s="230">
        <v>1.4</v>
      </c>
      <c r="Q134" s="230">
        <f>ROUND(E134*P134,2)</f>
        <v>1.1200000000000001</v>
      </c>
      <c r="R134" s="231"/>
      <c r="S134" s="231" t="s">
        <v>159</v>
      </c>
      <c r="T134" s="231" t="s">
        <v>160</v>
      </c>
      <c r="U134" s="231">
        <v>1.375</v>
      </c>
      <c r="V134" s="231">
        <f>ROUND(E134*U134,2)</f>
        <v>1.1000000000000001</v>
      </c>
      <c r="W134" s="231"/>
      <c r="X134" s="231" t="s">
        <v>161</v>
      </c>
      <c r="Y134" s="231" t="s">
        <v>162</v>
      </c>
      <c r="Z134" s="210"/>
      <c r="AA134" s="210"/>
      <c r="AB134" s="210"/>
      <c r="AC134" s="210"/>
      <c r="AD134" s="210"/>
      <c r="AE134" s="210"/>
      <c r="AF134" s="210"/>
      <c r="AG134" s="210" t="s">
        <v>163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2" x14ac:dyDescent="0.25">
      <c r="A135" s="227"/>
      <c r="B135" s="228"/>
      <c r="C135" s="258" t="s">
        <v>318</v>
      </c>
      <c r="D135" s="233"/>
      <c r="E135" s="234">
        <v>0.4</v>
      </c>
      <c r="F135" s="231"/>
      <c r="G135" s="23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31"/>
      <c r="Z135" s="210"/>
      <c r="AA135" s="210"/>
      <c r="AB135" s="210"/>
      <c r="AC135" s="210"/>
      <c r="AD135" s="210"/>
      <c r="AE135" s="210"/>
      <c r="AF135" s="210"/>
      <c r="AG135" s="210" t="s">
        <v>165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5">
      <c r="A136" s="227"/>
      <c r="B136" s="228"/>
      <c r="C136" s="258" t="s">
        <v>319</v>
      </c>
      <c r="D136" s="233"/>
      <c r="E136" s="234">
        <v>0.4</v>
      </c>
      <c r="F136" s="231"/>
      <c r="G136" s="231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31"/>
      <c r="Z136" s="210"/>
      <c r="AA136" s="210"/>
      <c r="AB136" s="210"/>
      <c r="AC136" s="210"/>
      <c r="AD136" s="210"/>
      <c r="AE136" s="210"/>
      <c r="AF136" s="210"/>
      <c r="AG136" s="210" t="s">
        <v>165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5">
      <c r="A137" s="244">
        <v>38</v>
      </c>
      <c r="B137" s="245" t="s">
        <v>320</v>
      </c>
      <c r="C137" s="257" t="s">
        <v>321</v>
      </c>
      <c r="D137" s="246" t="s">
        <v>172</v>
      </c>
      <c r="E137" s="247">
        <v>4.24</v>
      </c>
      <c r="F137" s="248"/>
      <c r="G137" s="249">
        <f>ROUND(E137*F137,2)</f>
        <v>0</v>
      </c>
      <c r="H137" s="232"/>
      <c r="I137" s="231">
        <f>ROUND(E137*H137,2)</f>
        <v>0</v>
      </c>
      <c r="J137" s="232"/>
      <c r="K137" s="231">
        <f>ROUND(E137*J137,2)</f>
        <v>0</v>
      </c>
      <c r="L137" s="231">
        <v>21</v>
      </c>
      <c r="M137" s="231">
        <f>G137*(1+L137/100)</f>
        <v>0</v>
      </c>
      <c r="N137" s="230">
        <v>0</v>
      </c>
      <c r="O137" s="230">
        <f>ROUND(E137*N137,2)</f>
        <v>0</v>
      </c>
      <c r="P137" s="230">
        <v>1.4</v>
      </c>
      <c r="Q137" s="230">
        <f>ROUND(E137*P137,2)</f>
        <v>5.94</v>
      </c>
      <c r="R137" s="231"/>
      <c r="S137" s="231" t="s">
        <v>159</v>
      </c>
      <c r="T137" s="231" t="s">
        <v>160</v>
      </c>
      <c r="U137" s="231">
        <v>1.2569999999999999</v>
      </c>
      <c r="V137" s="231">
        <f>ROUND(E137*U137,2)</f>
        <v>5.33</v>
      </c>
      <c r="W137" s="231"/>
      <c r="X137" s="231" t="s">
        <v>161</v>
      </c>
      <c r="Y137" s="231" t="s">
        <v>162</v>
      </c>
      <c r="Z137" s="210"/>
      <c r="AA137" s="210"/>
      <c r="AB137" s="210"/>
      <c r="AC137" s="210"/>
      <c r="AD137" s="210"/>
      <c r="AE137" s="210"/>
      <c r="AF137" s="210"/>
      <c r="AG137" s="210" t="s">
        <v>163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5">
      <c r="A138" s="227"/>
      <c r="B138" s="228"/>
      <c r="C138" s="258" t="s">
        <v>322</v>
      </c>
      <c r="D138" s="233"/>
      <c r="E138" s="234">
        <v>1.72</v>
      </c>
      <c r="F138" s="231"/>
      <c r="G138" s="231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31"/>
      <c r="Z138" s="210"/>
      <c r="AA138" s="210"/>
      <c r="AB138" s="210"/>
      <c r="AC138" s="210"/>
      <c r="AD138" s="210"/>
      <c r="AE138" s="210"/>
      <c r="AF138" s="210"/>
      <c r="AG138" s="210" t="s">
        <v>165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5">
      <c r="A139" s="227"/>
      <c r="B139" s="228"/>
      <c r="C139" s="258" t="s">
        <v>323</v>
      </c>
      <c r="D139" s="233"/>
      <c r="E139" s="234">
        <v>2.52</v>
      </c>
      <c r="F139" s="231"/>
      <c r="G139" s="231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31"/>
      <c r="Z139" s="210"/>
      <c r="AA139" s="210"/>
      <c r="AB139" s="210"/>
      <c r="AC139" s="210"/>
      <c r="AD139" s="210"/>
      <c r="AE139" s="210"/>
      <c r="AF139" s="210"/>
      <c r="AG139" s="210" t="s">
        <v>165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0.399999999999999" outlineLevel="1" x14ac:dyDescent="0.25">
      <c r="A140" s="244">
        <v>39</v>
      </c>
      <c r="B140" s="245" t="s">
        <v>324</v>
      </c>
      <c r="C140" s="257" t="s">
        <v>325</v>
      </c>
      <c r="D140" s="246" t="s">
        <v>172</v>
      </c>
      <c r="E140" s="247">
        <v>10.247999999999999</v>
      </c>
      <c r="F140" s="248"/>
      <c r="G140" s="249">
        <f>ROUND(E140*F140,2)</f>
        <v>0</v>
      </c>
      <c r="H140" s="232"/>
      <c r="I140" s="231">
        <f>ROUND(E140*H140,2)</f>
        <v>0</v>
      </c>
      <c r="J140" s="232"/>
      <c r="K140" s="231">
        <f>ROUND(E140*J140,2)</f>
        <v>0</v>
      </c>
      <c r="L140" s="231">
        <v>21</v>
      </c>
      <c r="M140" s="231">
        <f>G140*(1+L140/100)</f>
        <v>0</v>
      </c>
      <c r="N140" s="230">
        <v>0</v>
      </c>
      <c r="O140" s="230">
        <f>ROUND(E140*N140,2)</f>
        <v>0</v>
      </c>
      <c r="P140" s="230">
        <v>1.4</v>
      </c>
      <c r="Q140" s="230">
        <f>ROUND(E140*P140,2)</f>
        <v>14.35</v>
      </c>
      <c r="R140" s="231"/>
      <c r="S140" s="231" t="s">
        <v>159</v>
      </c>
      <c r="T140" s="231" t="s">
        <v>160</v>
      </c>
      <c r="U140" s="231">
        <v>1.0509999999999999</v>
      </c>
      <c r="V140" s="231">
        <f>ROUND(E140*U140,2)</f>
        <v>10.77</v>
      </c>
      <c r="W140" s="231"/>
      <c r="X140" s="231" t="s">
        <v>161</v>
      </c>
      <c r="Y140" s="231" t="s">
        <v>162</v>
      </c>
      <c r="Z140" s="210"/>
      <c r="AA140" s="210"/>
      <c r="AB140" s="210"/>
      <c r="AC140" s="210"/>
      <c r="AD140" s="210"/>
      <c r="AE140" s="210"/>
      <c r="AF140" s="210"/>
      <c r="AG140" s="210" t="s">
        <v>163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2" x14ac:dyDescent="0.25">
      <c r="A141" s="227"/>
      <c r="B141" s="228"/>
      <c r="C141" s="258" t="s">
        <v>326</v>
      </c>
      <c r="D141" s="233"/>
      <c r="E141" s="234">
        <v>10.247999999999999</v>
      </c>
      <c r="F141" s="231"/>
      <c r="G141" s="231"/>
      <c r="H141" s="231"/>
      <c r="I141" s="231"/>
      <c r="J141" s="231"/>
      <c r="K141" s="231"/>
      <c r="L141" s="231"/>
      <c r="M141" s="231"/>
      <c r="N141" s="230"/>
      <c r="O141" s="230"/>
      <c r="P141" s="230"/>
      <c r="Q141" s="230"/>
      <c r="R141" s="231"/>
      <c r="S141" s="231"/>
      <c r="T141" s="231"/>
      <c r="U141" s="231"/>
      <c r="V141" s="231"/>
      <c r="W141" s="231"/>
      <c r="X141" s="231"/>
      <c r="Y141" s="231"/>
      <c r="Z141" s="210"/>
      <c r="AA141" s="210"/>
      <c r="AB141" s="210"/>
      <c r="AC141" s="210"/>
      <c r="AD141" s="210"/>
      <c r="AE141" s="210"/>
      <c r="AF141" s="210"/>
      <c r="AG141" s="210" t="s">
        <v>165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20.399999999999999" outlineLevel="1" x14ac:dyDescent="0.25">
      <c r="A142" s="244">
        <v>40</v>
      </c>
      <c r="B142" s="245" t="s">
        <v>327</v>
      </c>
      <c r="C142" s="257" t="s">
        <v>328</v>
      </c>
      <c r="D142" s="246" t="s">
        <v>329</v>
      </c>
      <c r="E142" s="247">
        <v>164</v>
      </c>
      <c r="F142" s="248"/>
      <c r="G142" s="249">
        <f>ROUND(E142*F142,2)</f>
        <v>0</v>
      </c>
      <c r="H142" s="232"/>
      <c r="I142" s="231">
        <f>ROUND(E142*H142,2)</f>
        <v>0</v>
      </c>
      <c r="J142" s="232"/>
      <c r="K142" s="231">
        <f>ROUND(E142*J142,2)</f>
        <v>0</v>
      </c>
      <c r="L142" s="231">
        <v>21</v>
      </c>
      <c r="M142" s="231">
        <f>G142*(1+L142/100)</f>
        <v>0</v>
      </c>
      <c r="N142" s="230">
        <v>0</v>
      </c>
      <c r="O142" s="230">
        <f>ROUND(E142*N142,2)</f>
        <v>0</v>
      </c>
      <c r="P142" s="230">
        <v>0</v>
      </c>
      <c r="Q142" s="230">
        <f>ROUND(E142*P142,2)</f>
        <v>0</v>
      </c>
      <c r="R142" s="231"/>
      <c r="S142" s="231" t="s">
        <v>159</v>
      </c>
      <c r="T142" s="231" t="s">
        <v>160</v>
      </c>
      <c r="U142" s="231">
        <v>0.03</v>
      </c>
      <c r="V142" s="231">
        <f>ROUND(E142*U142,2)</f>
        <v>4.92</v>
      </c>
      <c r="W142" s="231"/>
      <c r="X142" s="231" t="s">
        <v>161</v>
      </c>
      <c r="Y142" s="231" t="s">
        <v>162</v>
      </c>
      <c r="Z142" s="210"/>
      <c r="AA142" s="210"/>
      <c r="AB142" s="210"/>
      <c r="AC142" s="210"/>
      <c r="AD142" s="210"/>
      <c r="AE142" s="210"/>
      <c r="AF142" s="210"/>
      <c r="AG142" s="210" t="s">
        <v>163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5">
      <c r="A143" s="227"/>
      <c r="B143" s="228"/>
      <c r="C143" s="258" t="s">
        <v>330</v>
      </c>
      <c r="D143" s="233"/>
      <c r="E143" s="234">
        <v>44</v>
      </c>
      <c r="F143" s="231"/>
      <c r="G143" s="231"/>
      <c r="H143" s="231"/>
      <c r="I143" s="231"/>
      <c r="J143" s="231"/>
      <c r="K143" s="231"/>
      <c r="L143" s="231"/>
      <c r="M143" s="231"/>
      <c r="N143" s="230"/>
      <c r="O143" s="230"/>
      <c r="P143" s="230"/>
      <c r="Q143" s="230"/>
      <c r="R143" s="231"/>
      <c r="S143" s="231"/>
      <c r="T143" s="231"/>
      <c r="U143" s="231"/>
      <c r="V143" s="231"/>
      <c r="W143" s="231"/>
      <c r="X143" s="231"/>
      <c r="Y143" s="231"/>
      <c r="Z143" s="210"/>
      <c r="AA143" s="210"/>
      <c r="AB143" s="210"/>
      <c r="AC143" s="210"/>
      <c r="AD143" s="210"/>
      <c r="AE143" s="210"/>
      <c r="AF143" s="210"/>
      <c r="AG143" s="210" t="s">
        <v>165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3" x14ac:dyDescent="0.25">
      <c r="A144" s="227"/>
      <c r="B144" s="228"/>
      <c r="C144" s="258" t="s">
        <v>331</v>
      </c>
      <c r="D144" s="233"/>
      <c r="E144" s="234">
        <v>45</v>
      </c>
      <c r="F144" s="231"/>
      <c r="G144" s="231"/>
      <c r="H144" s="231"/>
      <c r="I144" s="231"/>
      <c r="J144" s="231"/>
      <c r="K144" s="231"/>
      <c r="L144" s="231"/>
      <c r="M144" s="231"/>
      <c r="N144" s="230"/>
      <c r="O144" s="230"/>
      <c r="P144" s="230"/>
      <c r="Q144" s="230"/>
      <c r="R144" s="231"/>
      <c r="S144" s="231"/>
      <c r="T144" s="231"/>
      <c r="U144" s="231"/>
      <c r="V144" s="231"/>
      <c r="W144" s="231"/>
      <c r="X144" s="231"/>
      <c r="Y144" s="231"/>
      <c r="Z144" s="210"/>
      <c r="AA144" s="210"/>
      <c r="AB144" s="210"/>
      <c r="AC144" s="210"/>
      <c r="AD144" s="210"/>
      <c r="AE144" s="210"/>
      <c r="AF144" s="210"/>
      <c r="AG144" s="210" t="s">
        <v>165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5">
      <c r="A145" s="227"/>
      <c r="B145" s="228"/>
      <c r="C145" s="258" t="s">
        <v>332</v>
      </c>
      <c r="D145" s="233"/>
      <c r="E145" s="234">
        <v>44</v>
      </c>
      <c r="F145" s="231"/>
      <c r="G145" s="231"/>
      <c r="H145" s="231"/>
      <c r="I145" s="231"/>
      <c r="J145" s="231"/>
      <c r="K145" s="231"/>
      <c r="L145" s="231"/>
      <c r="M145" s="231"/>
      <c r="N145" s="230"/>
      <c r="O145" s="230"/>
      <c r="P145" s="230"/>
      <c r="Q145" s="230"/>
      <c r="R145" s="231"/>
      <c r="S145" s="231"/>
      <c r="T145" s="231"/>
      <c r="U145" s="231"/>
      <c r="V145" s="231"/>
      <c r="W145" s="231"/>
      <c r="X145" s="231"/>
      <c r="Y145" s="231"/>
      <c r="Z145" s="210"/>
      <c r="AA145" s="210"/>
      <c r="AB145" s="210"/>
      <c r="AC145" s="210"/>
      <c r="AD145" s="210"/>
      <c r="AE145" s="210"/>
      <c r="AF145" s="210"/>
      <c r="AG145" s="210" t="s">
        <v>165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5">
      <c r="A146" s="227"/>
      <c r="B146" s="228"/>
      <c r="C146" s="258" t="s">
        <v>333</v>
      </c>
      <c r="D146" s="233"/>
      <c r="E146" s="234">
        <v>31</v>
      </c>
      <c r="F146" s="231"/>
      <c r="G146" s="231"/>
      <c r="H146" s="231"/>
      <c r="I146" s="231"/>
      <c r="J146" s="231"/>
      <c r="K146" s="231"/>
      <c r="L146" s="231"/>
      <c r="M146" s="231"/>
      <c r="N146" s="230"/>
      <c r="O146" s="230"/>
      <c r="P146" s="230"/>
      <c r="Q146" s="230"/>
      <c r="R146" s="231"/>
      <c r="S146" s="231"/>
      <c r="T146" s="231"/>
      <c r="U146" s="231"/>
      <c r="V146" s="231"/>
      <c r="W146" s="231"/>
      <c r="X146" s="231"/>
      <c r="Y146" s="231"/>
      <c r="Z146" s="210"/>
      <c r="AA146" s="210"/>
      <c r="AB146" s="210"/>
      <c r="AC146" s="210"/>
      <c r="AD146" s="210"/>
      <c r="AE146" s="210"/>
      <c r="AF146" s="210"/>
      <c r="AG146" s="210" t="s">
        <v>165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0.399999999999999" outlineLevel="1" x14ac:dyDescent="0.25">
      <c r="A147" s="244">
        <v>41</v>
      </c>
      <c r="B147" s="245" t="s">
        <v>334</v>
      </c>
      <c r="C147" s="257" t="s">
        <v>335</v>
      </c>
      <c r="D147" s="246" t="s">
        <v>329</v>
      </c>
      <c r="E147" s="247">
        <v>54</v>
      </c>
      <c r="F147" s="248"/>
      <c r="G147" s="249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21</v>
      </c>
      <c r="M147" s="231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1"/>
      <c r="S147" s="231" t="s">
        <v>159</v>
      </c>
      <c r="T147" s="231" t="s">
        <v>160</v>
      </c>
      <c r="U147" s="231">
        <v>0.05</v>
      </c>
      <c r="V147" s="231">
        <f>ROUND(E147*U147,2)</f>
        <v>2.7</v>
      </c>
      <c r="W147" s="231"/>
      <c r="X147" s="231" t="s">
        <v>161</v>
      </c>
      <c r="Y147" s="231" t="s">
        <v>162</v>
      </c>
      <c r="Z147" s="210"/>
      <c r="AA147" s="210"/>
      <c r="AB147" s="210"/>
      <c r="AC147" s="210"/>
      <c r="AD147" s="210"/>
      <c r="AE147" s="210"/>
      <c r="AF147" s="210"/>
      <c r="AG147" s="210" t="s">
        <v>163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5">
      <c r="A148" s="227"/>
      <c r="B148" s="228"/>
      <c r="C148" s="258" t="s">
        <v>336</v>
      </c>
      <c r="D148" s="233"/>
      <c r="E148" s="234">
        <v>11</v>
      </c>
      <c r="F148" s="231"/>
      <c r="G148" s="231"/>
      <c r="H148" s="231"/>
      <c r="I148" s="231"/>
      <c r="J148" s="231"/>
      <c r="K148" s="231"/>
      <c r="L148" s="231"/>
      <c r="M148" s="231"/>
      <c r="N148" s="230"/>
      <c r="O148" s="230"/>
      <c r="P148" s="230"/>
      <c r="Q148" s="230"/>
      <c r="R148" s="231"/>
      <c r="S148" s="231"/>
      <c r="T148" s="231"/>
      <c r="U148" s="231"/>
      <c r="V148" s="231"/>
      <c r="W148" s="231"/>
      <c r="X148" s="231"/>
      <c r="Y148" s="231"/>
      <c r="Z148" s="210"/>
      <c r="AA148" s="210"/>
      <c r="AB148" s="210"/>
      <c r="AC148" s="210"/>
      <c r="AD148" s="210"/>
      <c r="AE148" s="210"/>
      <c r="AF148" s="210"/>
      <c r="AG148" s="210" t="s">
        <v>165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5">
      <c r="A149" s="227"/>
      <c r="B149" s="228"/>
      <c r="C149" s="258" t="s">
        <v>337</v>
      </c>
      <c r="D149" s="233"/>
      <c r="E149" s="234">
        <v>17</v>
      </c>
      <c r="F149" s="231"/>
      <c r="G149" s="231"/>
      <c r="H149" s="231"/>
      <c r="I149" s="231"/>
      <c r="J149" s="231"/>
      <c r="K149" s="231"/>
      <c r="L149" s="231"/>
      <c r="M149" s="231"/>
      <c r="N149" s="230"/>
      <c r="O149" s="230"/>
      <c r="P149" s="230"/>
      <c r="Q149" s="230"/>
      <c r="R149" s="231"/>
      <c r="S149" s="231"/>
      <c r="T149" s="231"/>
      <c r="U149" s="231"/>
      <c r="V149" s="231"/>
      <c r="W149" s="231"/>
      <c r="X149" s="231"/>
      <c r="Y149" s="231"/>
      <c r="Z149" s="210"/>
      <c r="AA149" s="210"/>
      <c r="AB149" s="210"/>
      <c r="AC149" s="210"/>
      <c r="AD149" s="210"/>
      <c r="AE149" s="210"/>
      <c r="AF149" s="210"/>
      <c r="AG149" s="210" t="s">
        <v>165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5">
      <c r="A150" s="227"/>
      <c r="B150" s="228"/>
      <c r="C150" s="258" t="s">
        <v>338</v>
      </c>
      <c r="D150" s="233"/>
      <c r="E150" s="234">
        <v>17</v>
      </c>
      <c r="F150" s="231"/>
      <c r="G150" s="231"/>
      <c r="H150" s="231"/>
      <c r="I150" s="231"/>
      <c r="J150" s="231"/>
      <c r="K150" s="231"/>
      <c r="L150" s="231"/>
      <c r="M150" s="231"/>
      <c r="N150" s="230"/>
      <c r="O150" s="230"/>
      <c r="P150" s="230"/>
      <c r="Q150" s="230"/>
      <c r="R150" s="231"/>
      <c r="S150" s="231"/>
      <c r="T150" s="231"/>
      <c r="U150" s="231"/>
      <c r="V150" s="231"/>
      <c r="W150" s="231"/>
      <c r="X150" s="231"/>
      <c r="Y150" s="231"/>
      <c r="Z150" s="210"/>
      <c r="AA150" s="210"/>
      <c r="AB150" s="210"/>
      <c r="AC150" s="210"/>
      <c r="AD150" s="210"/>
      <c r="AE150" s="210"/>
      <c r="AF150" s="210"/>
      <c r="AG150" s="210" t="s">
        <v>165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5">
      <c r="A151" s="227"/>
      <c r="B151" s="228"/>
      <c r="C151" s="258" t="s">
        <v>339</v>
      </c>
      <c r="D151" s="233"/>
      <c r="E151" s="234">
        <v>9</v>
      </c>
      <c r="F151" s="231"/>
      <c r="G151" s="231"/>
      <c r="H151" s="231"/>
      <c r="I151" s="231"/>
      <c r="J151" s="231"/>
      <c r="K151" s="231"/>
      <c r="L151" s="231"/>
      <c r="M151" s="231"/>
      <c r="N151" s="230"/>
      <c r="O151" s="230"/>
      <c r="P151" s="230"/>
      <c r="Q151" s="230"/>
      <c r="R151" s="231"/>
      <c r="S151" s="231"/>
      <c r="T151" s="231"/>
      <c r="U151" s="231"/>
      <c r="V151" s="231"/>
      <c r="W151" s="231"/>
      <c r="X151" s="231"/>
      <c r="Y151" s="231"/>
      <c r="Z151" s="210"/>
      <c r="AA151" s="210"/>
      <c r="AB151" s="210"/>
      <c r="AC151" s="210"/>
      <c r="AD151" s="210"/>
      <c r="AE151" s="210"/>
      <c r="AF151" s="210"/>
      <c r="AG151" s="210" t="s">
        <v>165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ht="20.399999999999999" outlineLevel="1" x14ac:dyDescent="0.25">
      <c r="A152" s="244">
        <v>42</v>
      </c>
      <c r="B152" s="245" t="s">
        <v>340</v>
      </c>
      <c r="C152" s="257" t="s">
        <v>341</v>
      </c>
      <c r="D152" s="246" t="s">
        <v>329</v>
      </c>
      <c r="E152" s="247">
        <v>8</v>
      </c>
      <c r="F152" s="248"/>
      <c r="G152" s="249">
        <f>ROUND(E152*F152,2)</f>
        <v>0</v>
      </c>
      <c r="H152" s="232"/>
      <c r="I152" s="231">
        <f>ROUND(E152*H152,2)</f>
        <v>0</v>
      </c>
      <c r="J152" s="232"/>
      <c r="K152" s="231">
        <f>ROUND(E152*J152,2)</f>
        <v>0</v>
      </c>
      <c r="L152" s="231">
        <v>21</v>
      </c>
      <c r="M152" s="231">
        <f>G152*(1+L152/100)</f>
        <v>0</v>
      </c>
      <c r="N152" s="230">
        <v>0</v>
      </c>
      <c r="O152" s="230">
        <f>ROUND(E152*N152,2)</f>
        <v>0</v>
      </c>
      <c r="P152" s="230">
        <v>0</v>
      </c>
      <c r="Q152" s="230">
        <f>ROUND(E152*P152,2)</f>
        <v>0</v>
      </c>
      <c r="R152" s="231"/>
      <c r="S152" s="231" t="s">
        <v>159</v>
      </c>
      <c r="T152" s="231" t="s">
        <v>160</v>
      </c>
      <c r="U152" s="231">
        <v>0.09</v>
      </c>
      <c r="V152" s="231">
        <f>ROUND(E152*U152,2)</f>
        <v>0.72</v>
      </c>
      <c r="W152" s="231"/>
      <c r="X152" s="231" t="s">
        <v>161</v>
      </c>
      <c r="Y152" s="231" t="s">
        <v>162</v>
      </c>
      <c r="Z152" s="210"/>
      <c r="AA152" s="210"/>
      <c r="AB152" s="210"/>
      <c r="AC152" s="210"/>
      <c r="AD152" s="210"/>
      <c r="AE152" s="210"/>
      <c r="AF152" s="210"/>
      <c r="AG152" s="210" t="s">
        <v>163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5">
      <c r="A153" s="227"/>
      <c r="B153" s="228"/>
      <c r="C153" s="258" t="s">
        <v>342</v>
      </c>
      <c r="D153" s="233"/>
      <c r="E153" s="234">
        <v>4</v>
      </c>
      <c r="F153" s="231"/>
      <c r="G153" s="231"/>
      <c r="H153" s="231"/>
      <c r="I153" s="231"/>
      <c r="J153" s="231"/>
      <c r="K153" s="231"/>
      <c r="L153" s="231"/>
      <c r="M153" s="231"/>
      <c r="N153" s="230"/>
      <c r="O153" s="230"/>
      <c r="P153" s="230"/>
      <c r="Q153" s="230"/>
      <c r="R153" s="231"/>
      <c r="S153" s="231"/>
      <c r="T153" s="231"/>
      <c r="U153" s="231"/>
      <c r="V153" s="231"/>
      <c r="W153" s="231"/>
      <c r="X153" s="231"/>
      <c r="Y153" s="231"/>
      <c r="Z153" s="210"/>
      <c r="AA153" s="210"/>
      <c r="AB153" s="210"/>
      <c r="AC153" s="210"/>
      <c r="AD153" s="210"/>
      <c r="AE153" s="210"/>
      <c r="AF153" s="210"/>
      <c r="AG153" s="210" t="s">
        <v>165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5">
      <c r="A154" s="227"/>
      <c r="B154" s="228"/>
      <c r="C154" s="258" t="s">
        <v>343</v>
      </c>
      <c r="D154" s="233"/>
      <c r="E154" s="234">
        <v>4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31"/>
      <c r="Z154" s="210"/>
      <c r="AA154" s="210"/>
      <c r="AB154" s="210"/>
      <c r="AC154" s="210"/>
      <c r="AD154" s="210"/>
      <c r="AE154" s="210"/>
      <c r="AF154" s="210"/>
      <c r="AG154" s="210" t="s">
        <v>165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5">
      <c r="A155" s="244">
        <v>43</v>
      </c>
      <c r="B155" s="245" t="s">
        <v>344</v>
      </c>
      <c r="C155" s="257" t="s">
        <v>345</v>
      </c>
      <c r="D155" s="246" t="s">
        <v>158</v>
      </c>
      <c r="E155" s="247">
        <v>121.83320000000001</v>
      </c>
      <c r="F155" s="248"/>
      <c r="G155" s="249">
        <f>ROUND(E155*F155,2)</f>
        <v>0</v>
      </c>
      <c r="H155" s="232"/>
      <c r="I155" s="231">
        <f>ROUND(E155*H155,2)</f>
        <v>0</v>
      </c>
      <c r="J155" s="232"/>
      <c r="K155" s="231">
        <f>ROUND(E155*J155,2)</f>
        <v>0</v>
      </c>
      <c r="L155" s="231">
        <v>21</v>
      </c>
      <c r="M155" s="231">
        <f>G155*(1+L155/100)</f>
        <v>0</v>
      </c>
      <c r="N155" s="230">
        <v>1E-3</v>
      </c>
      <c r="O155" s="230">
        <f>ROUND(E155*N155,2)</f>
        <v>0.12</v>
      </c>
      <c r="P155" s="230">
        <v>6.2E-2</v>
      </c>
      <c r="Q155" s="230">
        <f>ROUND(E155*P155,2)</f>
        <v>7.55</v>
      </c>
      <c r="R155" s="231"/>
      <c r="S155" s="231" t="s">
        <v>159</v>
      </c>
      <c r="T155" s="231" t="s">
        <v>160</v>
      </c>
      <c r="U155" s="231">
        <v>0.61199999999999999</v>
      </c>
      <c r="V155" s="231">
        <f>ROUND(E155*U155,2)</f>
        <v>74.56</v>
      </c>
      <c r="W155" s="231"/>
      <c r="X155" s="231" t="s">
        <v>161</v>
      </c>
      <c r="Y155" s="231" t="s">
        <v>162</v>
      </c>
      <c r="Z155" s="210"/>
      <c r="AA155" s="210"/>
      <c r="AB155" s="210"/>
      <c r="AC155" s="210"/>
      <c r="AD155" s="210"/>
      <c r="AE155" s="210"/>
      <c r="AF155" s="210"/>
      <c r="AG155" s="210" t="s">
        <v>163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30.6" outlineLevel="2" x14ac:dyDescent="0.25">
      <c r="A156" s="227"/>
      <c r="B156" s="228"/>
      <c r="C156" s="258" t="s">
        <v>346</v>
      </c>
      <c r="D156" s="233"/>
      <c r="E156" s="234">
        <v>17.448</v>
      </c>
      <c r="F156" s="231"/>
      <c r="G156" s="231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31"/>
      <c r="Z156" s="210"/>
      <c r="AA156" s="210"/>
      <c r="AB156" s="210"/>
      <c r="AC156" s="210"/>
      <c r="AD156" s="210"/>
      <c r="AE156" s="210"/>
      <c r="AF156" s="210"/>
      <c r="AG156" s="210" t="s">
        <v>165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ht="30.6" outlineLevel="3" x14ac:dyDescent="0.25">
      <c r="A157" s="227"/>
      <c r="B157" s="228"/>
      <c r="C157" s="258" t="s">
        <v>347</v>
      </c>
      <c r="D157" s="233"/>
      <c r="E157" s="234">
        <v>37.696800000000003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31"/>
      <c r="Z157" s="210"/>
      <c r="AA157" s="210"/>
      <c r="AB157" s="210"/>
      <c r="AC157" s="210"/>
      <c r="AD157" s="210"/>
      <c r="AE157" s="210"/>
      <c r="AF157" s="210"/>
      <c r="AG157" s="210" t="s">
        <v>165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30.6" outlineLevel="3" x14ac:dyDescent="0.25">
      <c r="A158" s="227"/>
      <c r="B158" s="228"/>
      <c r="C158" s="258" t="s">
        <v>348</v>
      </c>
      <c r="D158" s="233"/>
      <c r="E158" s="234">
        <v>36.598799999999997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31"/>
      <c r="Z158" s="210"/>
      <c r="AA158" s="210"/>
      <c r="AB158" s="210"/>
      <c r="AC158" s="210"/>
      <c r="AD158" s="210"/>
      <c r="AE158" s="210"/>
      <c r="AF158" s="210"/>
      <c r="AG158" s="210" t="s">
        <v>165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30.6" outlineLevel="3" x14ac:dyDescent="0.25">
      <c r="A159" s="227"/>
      <c r="B159" s="228"/>
      <c r="C159" s="258" t="s">
        <v>349</v>
      </c>
      <c r="D159" s="233"/>
      <c r="E159" s="234">
        <v>30.089600000000001</v>
      </c>
      <c r="F159" s="231"/>
      <c r="G159" s="231"/>
      <c r="H159" s="231"/>
      <c r="I159" s="231"/>
      <c r="J159" s="231"/>
      <c r="K159" s="231"/>
      <c r="L159" s="231"/>
      <c r="M159" s="231"/>
      <c r="N159" s="230"/>
      <c r="O159" s="230"/>
      <c r="P159" s="230"/>
      <c r="Q159" s="230"/>
      <c r="R159" s="231"/>
      <c r="S159" s="231"/>
      <c r="T159" s="231"/>
      <c r="U159" s="231"/>
      <c r="V159" s="231"/>
      <c r="W159" s="231"/>
      <c r="X159" s="231"/>
      <c r="Y159" s="231"/>
      <c r="Z159" s="210"/>
      <c r="AA159" s="210"/>
      <c r="AB159" s="210"/>
      <c r="AC159" s="210"/>
      <c r="AD159" s="210"/>
      <c r="AE159" s="210"/>
      <c r="AF159" s="210"/>
      <c r="AG159" s="210" t="s">
        <v>165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5">
      <c r="A160" s="244">
        <v>44</v>
      </c>
      <c r="B160" s="245" t="s">
        <v>350</v>
      </c>
      <c r="C160" s="257" t="s">
        <v>351</v>
      </c>
      <c r="D160" s="246" t="s">
        <v>158</v>
      </c>
      <c r="E160" s="247">
        <v>52.4283</v>
      </c>
      <c r="F160" s="248"/>
      <c r="G160" s="249">
        <f>ROUND(E160*F160,2)</f>
        <v>0</v>
      </c>
      <c r="H160" s="232"/>
      <c r="I160" s="231">
        <f>ROUND(E160*H160,2)</f>
        <v>0</v>
      </c>
      <c r="J160" s="232"/>
      <c r="K160" s="231">
        <f>ROUND(E160*J160,2)</f>
        <v>0</v>
      </c>
      <c r="L160" s="231">
        <v>21</v>
      </c>
      <c r="M160" s="231">
        <f>G160*(1+L160/100)</f>
        <v>0</v>
      </c>
      <c r="N160" s="230">
        <v>9.2000000000000003E-4</v>
      </c>
      <c r="O160" s="230">
        <f>ROUND(E160*N160,2)</f>
        <v>0.05</v>
      </c>
      <c r="P160" s="230">
        <v>5.3999999999999999E-2</v>
      </c>
      <c r="Q160" s="230">
        <f>ROUND(E160*P160,2)</f>
        <v>2.83</v>
      </c>
      <c r="R160" s="231"/>
      <c r="S160" s="231" t="s">
        <v>159</v>
      </c>
      <c r="T160" s="231" t="s">
        <v>160</v>
      </c>
      <c r="U160" s="231">
        <v>0.46500000000000002</v>
      </c>
      <c r="V160" s="231">
        <f>ROUND(E160*U160,2)</f>
        <v>24.38</v>
      </c>
      <c r="W160" s="231"/>
      <c r="X160" s="231" t="s">
        <v>161</v>
      </c>
      <c r="Y160" s="231" t="s">
        <v>162</v>
      </c>
      <c r="Z160" s="210"/>
      <c r="AA160" s="210"/>
      <c r="AB160" s="210"/>
      <c r="AC160" s="210"/>
      <c r="AD160" s="210"/>
      <c r="AE160" s="210"/>
      <c r="AF160" s="210"/>
      <c r="AG160" s="210" t="s">
        <v>163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5">
      <c r="A161" s="227"/>
      <c r="B161" s="228"/>
      <c r="C161" s="258" t="s">
        <v>352</v>
      </c>
      <c r="D161" s="233"/>
      <c r="E161" s="234">
        <v>3.9195000000000002</v>
      </c>
      <c r="F161" s="231"/>
      <c r="G161" s="231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31"/>
      <c r="Z161" s="210"/>
      <c r="AA161" s="210"/>
      <c r="AB161" s="210"/>
      <c r="AC161" s="210"/>
      <c r="AD161" s="210"/>
      <c r="AE161" s="210"/>
      <c r="AF161" s="210"/>
      <c r="AG161" s="210" t="s">
        <v>165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5">
      <c r="A162" s="227"/>
      <c r="B162" s="228"/>
      <c r="C162" s="258" t="s">
        <v>353</v>
      </c>
      <c r="D162" s="233"/>
      <c r="E162" s="234">
        <v>21.215</v>
      </c>
      <c r="F162" s="231"/>
      <c r="G162" s="231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31"/>
      <c r="Z162" s="210"/>
      <c r="AA162" s="210"/>
      <c r="AB162" s="210"/>
      <c r="AC162" s="210"/>
      <c r="AD162" s="210"/>
      <c r="AE162" s="210"/>
      <c r="AF162" s="210"/>
      <c r="AG162" s="210" t="s">
        <v>165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5">
      <c r="A163" s="227"/>
      <c r="B163" s="228"/>
      <c r="C163" s="258" t="s">
        <v>354</v>
      </c>
      <c r="D163" s="233"/>
      <c r="E163" s="234">
        <v>21.215</v>
      </c>
      <c r="F163" s="231"/>
      <c r="G163" s="231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31"/>
      <c r="Z163" s="210"/>
      <c r="AA163" s="210"/>
      <c r="AB163" s="210"/>
      <c r="AC163" s="210"/>
      <c r="AD163" s="210"/>
      <c r="AE163" s="210"/>
      <c r="AF163" s="210"/>
      <c r="AG163" s="210" t="s">
        <v>165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5">
      <c r="A164" s="227"/>
      <c r="B164" s="228"/>
      <c r="C164" s="258" t="s">
        <v>355</v>
      </c>
      <c r="D164" s="233"/>
      <c r="E164" s="234">
        <v>6.0788000000000002</v>
      </c>
      <c r="F164" s="231"/>
      <c r="G164" s="231"/>
      <c r="H164" s="231"/>
      <c r="I164" s="231"/>
      <c r="J164" s="231"/>
      <c r="K164" s="231"/>
      <c r="L164" s="231"/>
      <c r="M164" s="231"/>
      <c r="N164" s="230"/>
      <c r="O164" s="230"/>
      <c r="P164" s="230"/>
      <c r="Q164" s="230"/>
      <c r="R164" s="231"/>
      <c r="S164" s="231"/>
      <c r="T164" s="231"/>
      <c r="U164" s="231"/>
      <c r="V164" s="231"/>
      <c r="W164" s="231"/>
      <c r="X164" s="231"/>
      <c r="Y164" s="231"/>
      <c r="Z164" s="210"/>
      <c r="AA164" s="210"/>
      <c r="AB164" s="210"/>
      <c r="AC164" s="210"/>
      <c r="AD164" s="210"/>
      <c r="AE164" s="210"/>
      <c r="AF164" s="210"/>
      <c r="AG164" s="210" t="s">
        <v>165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5">
      <c r="A165" s="244">
        <v>45</v>
      </c>
      <c r="B165" s="245" t="s">
        <v>356</v>
      </c>
      <c r="C165" s="257" t="s">
        <v>357</v>
      </c>
      <c r="D165" s="246" t="s">
        <v>158</v>
      </c>
      <c r="E165" s="247">
        <v>89.956000000000003</v>
      </c>
      <c r="F165" s="248"/>
      <c r="G165" s="249">
        <f>ROUND(E165*F165,2)</f>
        <v>0</v>
      </c>
      <c r="H165" s="232"/>
      <c r="I165" s="231">
        <f>ROUND(E165*H165,2)</f>
        <v>0</v>
      </c>
      <c r="J165" s="232"/>
      <c r="K165" s="231">
        <f>ROUND(E165*J165,2)</f>
        <v>0</v>
      </c>
      <c r="L165" s="231">
        <v>21</v>
      </c>
      <c r="M165" s="231">
        <f>G165*(1+L165/100)</f>
        <v>0</v>
      </c>
      <c r="N165" s="230">
        <v>1.17E-3</v>
      </c>
      <c r="O165" s="230">
        <f>ROUND(E165*N165,2)</f>
        <v>0.11</v>
      </c>
      <c r="P165" s="230">
        <v>7.5999999999999998E-2</v>
      </c>
      <c r="Q165" s="230">
        <f>ROUND(E165*P165,2)</f>
        <v>6.84</v>
      </c>
      <c r="R165" s="231"/>
      <c r="S165" s="231" t="s">
        <v>159</v>
      </c>
      <c r="T165" s="231" t="s">
        <v>160</v>
      </c>
      <c r="U165" s="231">
        <v>0.93899999999999995</v>
      </c>
      <c r="V165" s="231">
        <f>ROUND(E165*U165,2)</f>
        <v>84.47</v>
      </c>
      <c r="W165" s="231"/>
      <c r="X165" s="231" t="s">
        <v>161</v>
      </c>
      <c r="Y165" s="231" t="s">
        <v>162</v>
      </c>
      <c r="Z165" s="210"/>
      <c r="AA165" s="210"/>
      <c r="AB165" s="210"/>
      <c r="AC165" s="210"/>
      <c r="AD165" s="210"/>
      <c r="AE165" s="210"/>
      <c r="AF165" s="210"/>
      <c r="AG165" s="210" t="s">
        <v>163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5">
      <c r="A166" s="227"/>
      <c r="B166" s="228"/>
      <c r="C166" s="258" t="s">
        <v>358</v>
      </c>
      <c r="D166" s="233"/>
      <c r="E166" s="234">
        <v>18.382000000000001</v>
      </c>
      <c r="F166" s="231"/>
      <c r="G166" s="231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31"/>
      <c r="Z166" s="210"/>
      <c r="AA166" s="210"/>
      <c r="AB166" s="210"/>
      <c r="AC166" s="210"/>
      <c r="AD166" s="210"/>
      <c r="AE166" s="210"/>
      <c r="AF166" s="210"/>
      <c r="AG166" s="210" t="s">
        <v>165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5">
      <c r="A167" s="227"/>
      <c r="B167" s="228"/>
      <c r="C167" s="258" t="s">
        <v>359</v>
      </c>
      <c r="D167" s="233"/>
      <c r="E167" s="234">
        <v>29.323</v>
      </c>
      <c r="F167" s="231"/>
      <c r="G167" s="231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31"/>
      <c r="Z167" s="210"/>
      <c r="AA167" s="210"/>
      <c r="AB167" s="210"/>
      <c r="AC167" s="210"/>
      <c r="AD167" s="210"/>
      <c r="AE167" s="210"/>
      <c r="AF167" s="210"/>
      <c r="AG167" s="210" t="s">
        <v>165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5">
      <c r="A168" s="227"/>
      <c r="B168" s="228"/>
      <c r="C168" s="258" t="s">
        <v>360</v>
      </c>
      <c r="D168" s="233"/>
      <c r="E168" s="234">
        <v>29.323</v>
      </c>
      <c r="F168" s="231"/>
      <c r="G168" s="231"/>
      <c r="H168" s="231"/>
      <c r="I168" s="231"/>
      <c r="J168" s="231"/>
      <c r="K168" s="231"/>
      <c r="L168" s="231"/>
      <c r="M168" s="231"/>
      <c r="N168" s="230"/>
      <c r="O168" s="230"/>
      <c r="P168" s="230"/>
      <c r="Q168" s="230"/>
      <c r="R168" s="231"/>
      <c r="S168" s="231"/>
      <c r="T168" s="231"/>
      <c r="U168" s="231"/>
      <c r="V168" s="231"/>
      <c r="W168" s="231"/>
      <c r="X168" s="231"/>
      <c r="Y168" s="231"/>
      <c r="Z168" s="210"/>
      <c r="AA168" s="210"/>
      <c r="AB168" s="210"/>
      <c r="AC168" s="210"/>
      <c r="AD168" s="210"/>
      <c r="AE168" s="210"/>
      <c r="AF168" s="210"/>
      <c r="AG168" s="210" t="s">
        <v>165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5">
      <c r="A169" s="227"/>
      <c r="B169" s="228"/>
      <c r="C169" s="258" t="s">
        <v>361</v>
      </c>
      <c r="D169" s="233"/>
      <c r="E169" s="234">
        <v>12.928000000000001</v>
      </c>
      <c r="F169" s="231"/>
      <c r="G169" s="231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31"/>
      <c r="Z169" s="210"/>
      <c r="AA169" s="210"/>
      <c r="AB169" s="210"/>
      <c r="AC169" s="210"/>
      <c r="AD169" s="210"/>
      <c r="AE169" s="210"/>
      <c r="AF169" s="210"/>
      <c r="AG169" s="210" t="s">
        <v>165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5">
      <c r="A170" s="244">
        <v>46</v>
      </c>
      <c r="B170" s="245" t="s">
        <v>362</v>
      </c>
      <c r="C170" s="257" t="s">
        <v>363</v>
      </c>
      <c r="D170" s="246" t="s">
        <v>158</v>
      </c>
      <c r="E170" s="247">
        <v>4.8099999999999996</v>
      </c>
      <c r="F170" s="248"/>
      <c r="G170" s="249">
        <f>ROUND(E170*F170,2)</f>
        <v>0</v>
      </c>
      <c r="H170" s="232"/>
      <c r="I170" s="231">
        <f>ROUND(E170*H170,2)</f>
        <v>0</v>
      </c>
      <c r="J170" s="232"/>
      <c r="K170" s="231">
        <f>ROUND(E170*J170,2)</f>
        <v>0</v>
      </c>
      <c r="L170" s="231">
        <v>21</v>
      </c>
      <c r="M170" s="231">
        <f>G170*(1+L170/100)</f>
        <v>0</v>
      </c>
      <c r="N170" s="230">
        <v>1E-3</v>
      </c>
      <c r="O170" s="230">
        <f>ROUND(E170*N170,2)</f>
        <v>0</v>
      </c>
      <c r="P170" s="230">
        <v>4.1200000000000001E-2</v>
      </c>
      <c r="Q170" s="230">
        <f>ROUND(E170*P170,2)</f>
        <v>0.2</v>
      </c>
      <c r="R170" s="231"/>
      <c r="S170" s="231" t="s">
        <v>159</v>
      </c>
      <c r="T170" s="231" t="s">
        <v>160</v>
      </c>
      <c r="U170" s="231">
        <v>0.498</v>
      </c>
      <c r="V170" s="231">
        <f>ROUND(E170*U170,2)</f>
        <v>2.4</v>
      </c>
      <c r="W170" s="231"/>
      <c r="X170" s="231" t="s">
        <v>161</v>
      </c>
      <c r="Y170" s="231" t="s">
        <v>162</v>
      </c>
      <c r="Z170" s="210"/>
      <c r="AA170" s="210"/>
      <c r="AB170" s="210"/>
      <c r="AC170" s="210"/>
      <c r="AD170" s="210"/>
      <c r="AE170" s="210"/>
      <c r="AF170" s="210"/>
      <c r="AG170" s="210" t="s">
        <v>163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5">
      <c r="A171" s="227"/>
      <c r="B171" s="228"/>
      <c r="C171" s="258" t="s">
        <v>364</v>
      </c>
      <c r="D171" s="233"/>
      <c r="E171" s="234">
        <v>4.8099999999999996</v>
      </c>
      <c r="F171" s="231"/>
      <c r="G171" s="231"/>
      <c r="H171" s="231"/>
      <c r="I171" s="231"/>
      <c r="J171" s="231"/>
      <c r="K171" s="231"/>
      <c r="L171" s="231"/>
      <c r="M171" s="231"/>
      <c r="N171" s="230"/>
      <c r="O171" s="230"/>
      <c r="P171" s="230"/>
      <c r="Q171" s="230"/>
      <c r="R171" s="231"/>
      <c r="S171" s="231"/>
      <c r="T171" s="231"/>
      <c r="U171" s="231"/>
      <c r="V171" s="231"/>
      <c r="W171" s="231"/>
      <c r="X171" s="231"/>
      <c r="Y171" s="231"/>
      <c r="Z171" s="210"/>
      <c r="AA171" s="210"/>
      <c r="AB171" s="210"/>
      <c r="AC171" s="210"/>
      <c r="AD171" s="210"/>
      <c r="AE171" s="210"/>
      <c r="AF171" s="210"/>
      <c r="AG171" s="210" t="s">
        <v>165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5">
      <c r="A172" s="244">
        <v>47</v>
      </c>
      <c r="B172" s="245" t="s">
        <v>365</v>
      </c>
      <c r="C172" s="257" t="s">
        <v>366</v>
      </c>
      <c r="D172" s="246" t="s">
        <v>168</v>
      </c>
      <c r="E172" s="247">
        <v>29.69</v>
      </c>
      <c r="F172" s="248"/>
      <c r="G172" s="249">
        <f>ROUND(E172*F172,2)</f>
        <v>0</v>
      </c>
      <c r="H172" s="232"/>
      <c r="I172" s="231">
        <f>ROUND(E172*H172,2)</f>
        <v>0</v>
      </c>
      <c r="J172" s="232"/>
      <c r="K172" s="231">
        <f>ROUND(E172*J172,2)</f>
        <v>0</v>
      </c>
      <c r="L172" s="231">
        <v>21</v>
      </c>
      <c r="M172" s="231">
        <f>G172*(1+L172/100)</f>
        <v>0</v>
      </c>
      <c r="N172" s="230">
        <v>0</v>
      </c>
      <c r="O172" s="230">
        <f>ROUND(E172*N172,2)</f>
        <v>0</v>
      </c>
      <c r="P172" s="230">
        <v>0.105</v>
      </c>
      <c r="Q172" s="230">
        <f>ROUND(E172*P172,2)</f>
        <v>3.12</v>
      </c>
      <c r="R172" s="231"/>
      <c r="S172" s="231" t="s">
        <v>159</v>
      </c>
      <c r="T172" s="231" t="s">
        <v>160</v>
      </c>
      <c r="U172" s="231">
        <v>0.19</v>
      </c>
      <c r="V172" s="231">
        <f>ROUND(E172*U172,2)</f>
        <v>5.64</v>
      </c>
      <c r="W172" s="231"/>
      <c r="X172" s="231" t="s">
        <v>161</v>
      </c>
      <c r="Y172" s="231" t="s">
        <v>162</v>
      </c>
      <c r="Z172" s="210"/>
      <c r="AA172" s="210"/>
      <c r="AB172" s="210"/>
      <c r="AC172" s="210"/>
      <c r="AD172" s="210"/>
      <c r="AE172" s="210"/>
      <c r="AF172" s="210"/>
      <c r="AG172" s="210" t="s">
        <v>367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2" x14ac:dyDescent="0.25">
      <c r="A173" s="227"/>
      <c r="B173" s="228"/>
      <c r="C173" s="258" t="s">
        <v>368</v>
      </c>
      <c r="D173" s="233"/>
      <c r="E173" s="234">
        <v>29.69</v>
      </c>
      <c r="F173" s="231"/>
      <c r="G173" s="231"/>
      <c r="H173" s="231"/>
      <c r="I173" s="231"/>
      <c r="J173" s="231"/>
      <c r="K173" s="231"/>
      <c r="L173" s="231"/>
      <c r="M173" s="231"/>
      <c r="N173" s="230"/>
      <c r="O173" s="230"/>
      <c r="P173" s="230"/>
      <c r="Q173" s="230"/>
      <c r="R173" s="231"/>
      <c r="S173" s="231"/>
      <c r="T173" s="231"/>
      <c r="U173" s="231"/>
      <c r="V173" s="231"/>
      <c r="W173" s="231"/>
      <c r="X173" s="231"/>
      <c r="Y173" s="231"/>
      <c r="Z173" s="210"/>
      <c r="AA173" s="210"/>
      <c r="AB173" s="210"/>
      <c r="AC173" s="210"/>
      <c r="AD173" s="210"/>
      <c r="AE173" s="210"/>
      <c r="AF173" s="210"/>
      <c r="AG173" s="210" t="s">
        <v>165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5">
      <c r="A174" s="244">
        <v>48</v>
      </c>
      <c r="B174" s="245" t="s">
        <v>369</v>
      </c>
      <c r="C174" s="257" t="s">
        <v>370</v>
      </c>
      <c r="D174" s="246" t="s">
        <v>168</v>
      </c>
      <c r="E174" s="247">
        <v>85.68</v>
      </c>
      <c r="F174" s="248"/>
      <c r="G174" s="249">
        <f>ROUND(E174*F174,2)</f>
        <v>0</v>
      </c>
      <c r="H174" s="232"/>
      <c r="I174" s="231">
        <f>ROUND(E174*H174,2)</f>
        <v>0</v>
      </c>
      <c r="J174" s="232"/>
      <c r="K174" s="231">
        <f>ROUND(E174*J174,2)</f>
        <v>0</v>
      </c>
      <c r="L174" s="231">
        <v>21</v>
      </c>
      <c r="M174" s="231">
        <f>G174*(1+L174/100)</f>
        <v>0</v>
      </c>
      <c r="N174" s="230">
        <v>0</v>
      </c>
      <c r="O174" s="230">
        <f>ROUND(E174*N174,2)</f>
        <v>0</v>
      </c>
      <c r="P174" s="230">
        <v>1.188E-2</v>
      </c>
      <c r="Q174" s="230">
        <f>ROUND(E174*P174,2)</f>
        <v>1.02</v>
      </c>
      <c r="R174" s="231"/>
      <c r="S174" s="231" t="s">
        <v>159</v>
      </c>
      <c r="T174" s="231" t="s">
        <v>160</v>
      </c>
      <c r="U174" s="231">
        <v>9.2999999999999999E-2</v>
      </c>
      <c r="V174" s="231">
        <f>ROUND(E174*U174,2)</f>
        <v>7.97</v>
      </c>
      <c r="W174" s="231"/>
      <c r="X174" s="231" t="s">
        <v>161</v>
      </c>
      <c r="Y174" s="231" t="s">
        <v>162</v>
      </c>
      <c r="Z174" s="210"/>
      <c r="AA174" s="210"/>
      <c r="AB174" s="210"/>
      <c r="AC174" s="210"/>
      <c r="AD174" s="210"/>
      <c r="AE174" s="210"/>
      <c r="AF174" s="210"/>
      <c r="AG174" s="210" t="s">
        <v>163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5">
      <c r="A175" s="227"/>
      <c r="B175" s="228"/>
      <c r="C175" s="258" t="s">
        <v>371</v>
      </c>
      <c r="D175" s="233"/>
      <c r="E175" s="234">
        <v>30.03</v>
      </c>
      <c r="F175" s="231"/>
      <c r="G175" s="231"/>
      <c r="H175" s="231"/>
      <c r="I175" s="231"/>
      <c r="J175" s="231"/>
      <c r="K175" s="231"/>
      <c r="L175" s="231"/>
      <c r="M175" s="231"/>
      <c r="N175" s="230"/>
      <c r="O175" s="230"/>
      <c r="P175" s="230"/>
      <c r="Q175" s="230"/>
      <c r="R175" s="231"/>
      <c r="S175" s="231"/>
      <c r="T175" s="231"/>
      <c r="U175" s="231"/>
      <c r="V175" s="231"/>
      <c r="W175" s="231"/>
      <c r="X175" s="231"/>
      <c r="Y175" s="231"/>
      <c r="Z175" s="210"/>
      <c r="AA175" s="210"/>
      <c r="AB175" s="210"/>
      <c r="AC175" s="210"/>
      <c r="AD175" s="210"/>
      <c r="AE175" s="210"/>
      <c r="AF175" s="210"/>
      <c r="AG175" s="210" t="s">
        <v>165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5">
      <c r="A176" s="227"/>
      <c r="B176" s="228"/>
      <c r="C176" s="258" t="s">
        <v>372</v>
      </c>
      <c r="D176" s="233"/>
      <c r="E176" s="234">
        <v>30.03</v>
      </c>
      <c r="F176" s="231"/>
      <c r="G176" s="231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31"/>
      <c r="Z176" s="210"/>
      <c r="AA176" s="210"/>
      <c r="AB176" s="210"/>
      <c r="AC176" s="210"/>
      <c r="AD176" s="210"/>
      <c r="AE176" s="210"/>
      <c r="AF176" s="210"/>
      <c r="AG176" s="210" t="s">
        <v>165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ht="20.399999999999999" outlineLevel="3" x14ac:dyDescent="0.25">
      <c r="A177" s="227"/>
      <c r="B177" s="228"/>
      <c r="C177" s="258" t="s">
        <v>373</v>
      </c>
      <c r="D177" s="233"/>
      <c r="E177" s="234">
        <v>25.62</v>
      </c>
      <c r="F177" s="231"/>
      <c r="G177" s="231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31"/>
      <c r="Z177" s="210"/>
      <c r="AA177" s="210"/>
      <c r="AB177" s="210"/>
      <c r="AC177" s="210"/>
      <c r="AD177" s="210"/>
      <c r="AE177" s="210"/>
      <c r="AF177" s="210"/>
      <c r="AG177" s="210" t="s">
        <v>165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5">
      <c r="A178" s="244">
        <v>49</v>
      </c>
      <c r="B178" s="245" t="s">
        <v>374</v>
      </c>
      <c r="C178" s="257" t="s">
        <v>375</v>
      </c>
      <c r="D178" s="246" t="s">
        <v>168</v>
      </c>
      <c r="E178" s="247">
        <v>72.209999999999994</v>
      </c>
      <c r="F178" s="248"/>
      <c r="G178" s="249">
        <f>ROUND(E178*F178,2)</f>
        <v>0</v>
      </c>
      <c r="H178" s="232"/>
      <c r="I178" s="231">
        <f>ROUND(E178*H178,2)</f>
        <v>0</v>
      </c>
      <c r="J178" s="232"/>
      <c r="K178" s="231">
        <f>ROUND(E178*J178,2)</f>
        <v>0</v>
      </c>
      <c r="L178" s="231">
        <v>21</v>
      </c>
      <c r="M178" s="231">
        <f>G178*(1+L178/100)</f>
        <v>0</v>
      </c>
      <c r="N178" s="230">
        <v>0</v>
      </c>
      <c r="O178" s="230">
        <f>ROUND(E178*N178,2)</f>
        <v>0</v>
      </c>
      <c r="P178" s="230">
        <v>4.6000000000000001E-4</v>
      </c>
      <c r="Q178" s="230">
        <f>ROUND(E178*P178,2)</f>
        <v>0.03</v>
      </c>
      <c r="R178" s="231"/>
      <c r="S178" s="231" t="s">
        <v>159</v>
      </c>
      <c r="T178" s="231" t="s">
        <v>160</v>
      </c>
      <c r="U178" s="231">
        <v>3.24</v>
      </c>
      <c r="V178" s="231">
        <f>ROUND(E178*U178,2)</f>
        <v>233.96</v>
      </c>
      <c r="W178" s="231"/>
      <c r="X178" s="231" t="s">
        <v>161</v>
      </c>
      <c r="Y178" s="231" t="s">
        <v>162</v>
      </c>
      <c r="Z178" s="210"/>
      <c r="AA178" s="210"/>
      <c r="AB178" s="210"/>
      <c r="AC178" s="210"/>
      <c r="AD178" s="210"/>
      <c r="AE178" s="210"/>
      <c r="AF178" s="210"/>
      <c r="AG178" s="210" t="s">
        <v>163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2" x14ac:dyDescent="0.25">
      <c r="A179" s="227"/>
      <c r="B179" s="228"/>
      <c r="C179" s="258" t="s">
        <v>376</v>
      </c>
      <c r="D179" s="233"/>
      <c r="E179" s="234">
        <v>11.2</v>
      </c>
      <c r="F179" s="231"/>
      <c r="G179" s="231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31"/>
      <c r="Z179" s="210"/>
      <c r="AA179" s="210"/>
      <c r="AB179" s="210"/>
      <c r="AC179" s="210"/>
      <c r="AD179" s="210"/>
      <c r="AE179" s="210"/>
      <c r="AF179" s="210"/>
      <c r="AG179" s="210" t="s">
        <v>165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25">
      <c r="A180" s="227"/>
      <c r="B180" s="228"/>
      <c r="C180" s="258" t="s">
        <v>377</v>
      </c>
      <c r="D180" s="233"/>
      <c r="E180" s="234">
        <v>10</v>
      </c>
      <c r="F180" s="231"/>
      <c r="G180" s="231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31"/>
      <c r="Z180" s="210"/>
      <c r="AA180" s="210"/>
      <c r="AB180" s="210"/>
      <c r="AC180" s="210"/>
      <c r="AD180" s="210"/>
      <c r="AE180" s="210"/>
      <c r="AF180" s="210"/>
      <c r="AG180" s="210" t="s">
        <v>165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3" x14ac:dyDescent="0.25">
      <c r="A181" s="227"/>
      <c r="B181" s="228"/>
      <c r="C181" s="258" t="s">
        <v>378</v>
      </c>
      <c r="D181" s="233"/>
      <c r="E181" s="234">
        <v>7.69</v>
      </c>
      <c r="F181" s="231"/>
      <c r="G181" s="231"/>
      <c r="H181" s="231"/>
      <c r="I181" s="231"/>
      <c r="J181" s="231"/>
      <c r="K181" s="231"/>
      <c r="L181" s="231"/>
      <c r="M181" s="231"/>
      <c r="N181" s="230"/>
      <c r="O181" s="230"/>
      <c r="P181" s="230"/>
      <c r="Q181" s="230"/>
      <c r="R181" s="231"/>
      <c r="S181" s="231"/>
      <c r="T181" s="231"/>
      <c r="U181" s="231"/>
      <c r="V181" s="231"/>
      <c r="W181" s="231"/>
      <c r="X181" s="231"/>
      <c r="Y181" s="231"/>
      <c r="Z181" s="210"/>
      <c r="AA181" s="210"/>
      <c r="AB181" s="210"/>
      <c r="AC181" s="210"/>
      <c r="AD181" s="210"/>
      <c r="AE181" s="210"/>
      <c r="AF181" s="210"/>
      <c r="AG181" s="210" t="s">
        <v>165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5">
      <c r="A182" s="227"/>
      <c r="B182" s="228"/>
      <c r="C182" s="258" t="s">
        <v>379</v>
      </c>
      <c r="D182" s="233"/>
      <c r="E182" s="234">
        <v>7.4</v>
      </c>
      <c r="F182" s="231"/>
      <c r="G182" s="231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31"/>
      <c r="Z182" s="210"/>
      <c r="AA182" s="210"/>
      <c r="AB182" s="210"/>
      <c r="AC182" s="210"/>
      <c r="AD182" s="210"/>
      <c r="AE182" s="210"/>
      <c r="AF182" s="210"/>
      <c r="AG182" s="210" t="s">
        <v>165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5">
      <c r="A183" s="227"/>
      <c r="B183" s="228"/>
      <c r="C183" s="258" t="s">
        <v>377</v>
      </c>
      <c r="D183" s="233"/>
      <c r="E183" s="234">
        <v>10</v>
      </c>
      <c r="F183" s="231"/>
      <c r="G183" s="231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31"/>
      <c r="Z183" s="210"/>
      <c r="AA183" s="210"/>
      <c r="AB183" s="210"/>
      <c r="AC183" s="210"/>
      <c r="AD183" s="210"/>
      <c r="AE183" s="210"/>
      <c r="AF183" s="210"/>
      <c r="AG183" s="210" t="s">
        <v>165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5">
      <c r="A184" s="227"/>
      <c r="B184" s="228"/>
      <c r="C184" s="258" t="s">
        <v>380</v>
      </c>
      <c r="D184" s="233"/>
      <c r="E184" s="234">
        <v>7.4</v>
      </c>
      <c r="F184" s="231"/>
      <c r="G184" s="231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31"/>
      <c r="Z184" s="210"/>
      <c r="AA184" s="210"/>
      <c r="AB184" s="210"/>
      <c r="AC184" s="210"/>
      <c r="AD184" s="210"/>
      <c r="AE184" s="210"/>
      <c r="AF184" s="210"/>
      <c r="AG184" s="210" t="s">
        <v>165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5">
      <c r="A185" s="227"/>
      <c r="B185" s="228"/>
      <c r="C185" s="258" t="s">
        <v>377</v>
      </c>
      <c r="D185" s="233"/>
      <c r="E185" s="234">
        <v>10</v>
      </c>
      <c r="F185" s="231"/>
      <c r="G185" s="231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31"/>
      <c r="Z185" s="210"/>
      <c r="AA185" s="210"/>
      <c r="AB185" s="210"/>
      <c r="AC185" s="210"/>
      <c r="AD185" s="210"/>
      <c r="AE185" s="210"/>
      <c r="AF185" s="210"/>
      <c r="AG185" s="210" t="s">
        <v>165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5">
      <c r="A186" s="227"/>
      <c r="B186" s="228"/>
      <c r="C186" s="258" t="s">
        <v>381</v>
      </c>
      <c r="D186" s="233"/>
      <c r="E186" s="234">
        <v>8.52</v>
      </c>
      <c r="F186" s="231"/>
      <c r="G186" s="231"/>
      <c r="H186" s="231"/>
      <c r="I186" s="231"/>
      <c r="J186" s="231"/>
      <c r="K186" s="231"/>
      <c r="L186" s="231"/>
      <c r="M186" s="231"/>
      <c r="N186" s="230"/>
      <c r="O186" s="230"/>
      <c r="P186" s="230"/>
      <c r="Q186" s="230"/>
      <c r="R186" s="231"/>
      <c r="S186" s="231"/>
      <c r="T186" s="231"/>
      <c r="U186" s="231"/>
      <c r="V186" s="231"/>
      <c r="W186" s="231"/>
      <c r="X186" s="231"/>
      <c r="Y186" s="231"/>
      <c r="Z186" s="210"/>
      <c r="AA186" s="210"/>
      <c r="AB186" s="210"/>
      <c r="AC186" s="210"/>
      <c r="AD186" s="210"/>
      <c r="AE186" s="210"/>
      <c r="AF186" s="210"/>
      <c r="AG186" s="210" t="s">
        <v>165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5">
      <c r="A187" s="244">
        <v>50</v>
      </c>
      <c r="B187" s="245" t="s">
        <v>382</v>
      </c>
      <c r="C187" s="257" t="s">
        <v>383</v>
      </c>
      <c r="D187" s="246" t="s">
        <v>168</v>
      </c>
      <c r="E187" s="247">
        <v>5.7</v>
      </c>
      <c r="F187" s="248"/>
      <c r="G187" s="249">
        <f>ROUND(E187*F187,2)</f>
        <v>0</v>
      </c>
      <c r="H187" s="232"/>
      <c r="I187" s="231">
        <f>ROUND(E187*H187,2)</f>
        <v>0</v>
      </c>
      <c r="J187" s="232"/>
      <c r="K187" s="231">
        <f>ROUND(E187*J187,2)</f>
        <v>0</v>
      </c>
      <c r="L187" s="231">
        <v>21</v>
      </c>
      <c r="M187" s="231">
        <f>G187*(1+L187/100)</f>
        <v>0</v>
      </c>
      <c r="N187" s="230">
        <v>0</v>
      </c>
      <c r="O187" s="230">
        <f>ROUND(E187*N187,2)</f>
        <v>0</v>
      </c>
      <c r="P187" s="230">
        <v>4.6000000000000001E-4</v>
      </c>
      <c r="Q187" s="230">
        <f>ROUND(E187*P187,2)</f>
        <v>0</v>
      </c>
      <c r="R187" s="231"/>
      <c r="S187" s="231" t="s">
        <v>159</v>
      </c>
      <c r="T187" s="231" t="s">
        <v>160</v>
      </c>
      <c r="U187" s="231">
        <v>1</v>
      </c>
      <c r="V187" s="231">
        <f>ROUND(E187*U187,2)</f>
        <v>5.7</v>
      </c>
      <c r="W187" s="231"/>
      <c r="X187" s="231" t="s">
        <v>161</v>
      </c>
      <c r="Y187" s="231" t="s">
        <v>162</v>
      </c>
      <c r="Z187" s="210"/>
      <c r="AA187" s="210"/>
      <c r="AB187" s="210"/>
      <c r="AC187" s="210"/>
      <c r="AD187" s="210"/>
      <c r="AE187" s="210"/>
      <c r="AF187" s="210"/>
      <c r="AG187" s="210" t="s">
        <v>163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5">
      <c r="A188" s="227"/>
      <c r="B188" s="228"/>
      <c r="C188" s="258" t="s">
        <v>384</v>
      </c>
      <c r="D188" s="233"/>
      <c r="E188" s="234">
        <v>5.7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31"/>
      <c r="Z188" s="210"/>
      <c r="AA188" s="210"/>
      <c r="AB188" s="210"/>
      <c r="AC188" s="210"/>
      <c r="AD188" s="210"/>
      <c r="AE188" s="210"/>
      <c r="AF188" s="210"/>
      <c r="AG188" s="210" t="s">
        <v>165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5">
      <c r="A189" s="244">
        <v>51</v>
      </c>
      <c r="B189" s="245" t="s">
        <v>385</v>
      </c>
      <c r="C189" s="257" t="s">
        <v>386</v>
      </c>
      <c r="D189" s="246" t="s">
        <v>329</v>
      </c>
      <c r="E189" s="247">
        <v>222</v>
      </c>
      <c r="F189" s="248"/>
      <c r="G189" s="249">
        <f>ROUND(E189*F189,2)</f>
        <v>0</v>
      </c>
      <c r="H189" s="232"/>
      <c r="I189" s="231">
        <f>ROUND(E189*H189,2)</f>
        <v>0</v>
      </c>
      <c r="J189" s="232"/>
      <c r="K189" s="231">
        <f>ROUND(E189*J189,2)</f>
        <v>0</v>
      </c>
      <c r="L189" s="231">
        <v>21</v>
      </c>
      <c r="M189" s="231">
        <f>G189*(1+L189/100)</f>
        <v>0</v>
      </c>
      <c r="N189" s="230">
        <v>4.8999999999999998E-4</v>
      </c>
      <c r="O189" s="230">
        <f>ROUND(E189*N189,2)</f>
        <v>0.11</v>
      </c>
      <c r="P189" s="230">
        <v>3.1E-2</v>
      </c>
      <c r="Q189" s="230">
        <f>ROUND(E189*P189,2)</f>
        <v>6.88</v>
      </c>
      <c r="R189" s="231"/>
      <c r="S189" s="231" t="s">
        <v>159</v>
      </c>
      <c r="T189" s="231" t="s">
        <v>160</v>
      </c>
      <c r="U189" s="231">
        <v>0.77200000000000002</v>
      </c>
      <c r="V189" s="231">
        <f>ROUND(E189*U189,2)</f>
        <v>171.38</v>
      </c>
      <c r="W189" s="231"/>
      <c r="X189" s="231" t="s">
        <v>161</v>
      </c>
      <c r="Y189" s="231" t="s">
        <v>162</v>
      </c>
      <c r="Z189" s="210"/>
      <c r="AA189" s="210"/>
      <c r="AB189" s="210"/>
      <c r="AC189" s="210"/>
      <c r="AD189" s="210"/>
      <c r="AE189" s="210"/>
      <c r="AF189" s="210"/>
      <c r="AG189" s="210" t="s">
        <v>163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2" x14ac:dyDescent="0.25">
      <c r="A190" s="227"/>
      <c r="B190" s="228"/>
      <c r="C190" s="258" t="s">
        <v>387</v>
      </c>
      <c r="D190" s="233"/>
      <c r="E190" s="234">
        <v>222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31"/>
      <c r="Z190" s="210"/>
      <c r="AA190" s="210"/>
      <c r="AB190" s="210"/>
      <c r="AC190" s="210"/>
      <c r="AD190" s="210"/>
      <c r="AE190" s="210"/>
      <c r="AF190" s="210"/>
      <c r="AG190" s="210" t="s">
        <v>165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5">
      <c r="A191" s="244">
        <v>52</v>
      </c>
      <c r="B191" s="245" t="s">
        <v>388</v>
      </c>
      <c r="C191" s="257" t="s">
        <v>389</v>
      </c>
      <c r="D191" s="246" t="s">
        <v>158</v>
      </c>
      <c r="E191" s="247">
        <v>1236.5</v>
      </c>
      <c r="F191" s="248"/>
      <c r="G191" s="249">
        <f>ROUND(E191*F191,2)</f>
        <v>0</v>
      </c>
      <c r="H191" s="232"/>
      <c r="I191" s="231">
        <f>ROUND(E191*H191,2)</f>
        <v>0</v>
      </c>
      <c r="J191" s="232"/>
      <c r="K191" s="231">
        <f>ROUND(E191*J191,2)</f>
        <v>0</v>
      </c>
      <c r="L191" s="231">
        <v>21</v>
      </c>
      <c r="M191" s="231">
        <f>G191*(1+L191/100)</f>
        <v>0</v>
      </c>
      <c r="N191" s="230">
        <v>0</v>
      </c>
      <c r="O191" s="230">
        <f>ROUND(E191*N191,2)</f>
        <v>0</v>
      </c>
      <c r="P191" s="230">
        <v>0.01</v>
      </c>
      <c r="Q191" s="230">
        <f>ROUND(E191*P191,2)</f>
        <v>12.37</v>
      </c>
      <c r="R191" s="231"/>
      <c r="S191" s="231" t="s">
        <v>159</v>
      </c>
      <c r="T191" s="231" t="s">
        <v>160</v>
      </c>
      <c r="U191" s="231">
        <v>0.08</v>
      </c>
      <c r="V191" s="231">
        <f>ROUND(E191*U191,2)</f>
        <v>98.92</v>
      </c>
      <c r="W191" s="231"/>
      <c r="X191" s="231" t="s">
        <v>161</v>
      </c>
      <c r="Y191" s="231" t="s">
        <v>162</v>
      </c>
      <c r="Z191" s="210"/>
      <c r="AA191" s="210"/>
      <c r="AB191" s="210"/>
      <c r="AC191" s="210"/>
      <c r="AD191" s="210"/>
      <c r="AE191" s="210"/>
      <c r="AF191" s="210"/>
      <c r="AG191" s="210" t="s">
        <v>163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25">
      <c r="A192" s="227"/>
      <c r="B192" s="228"/>
      <c r="C192" s="258" t="s">
        <v>390</v>
      </c>
      <c r="D192" s="233"/>
      <c r="E192" s="234">
        <v>205</v>
      </c>
      <c r="F192" s="231"/>
      <c r="G192" s="231"/>
      <c r="H192" s="231"/>
      <c r="I192" s="231"/>
      <c r="J192" s="231"/>
      <c r="K192" s="231"/>
      <c r="L192" s="231"/>
      <c r="M192" s="231"/>
      <c r="N192" s="230"/>
      <c r="O192" s="230"/>
      <c r="P192" s="230"/>
      <c r="Q192" s="230"/>
      <c r="R192" s="231"/>
      <c r="S192" s="231"/>
      <c r="T192" s="231"/>
      <c r="U192" s="231"/>
      <c r="V192" s="231"/>
      <c r="W192" s="231"/>
      <c r="X192" s="231"/>
      <c r="Y192" s="231"/>
      <c r="Z192" s="210"/>
      <c r="AA192" s="210"/>
      <c r="AB192" s="210"/>
      <c r="AC192" s="210"/>
      <c r="AD192" s="210"/>
      <c r="AE192" s="210"/>
      <c r="AF192" s="210"/>
      <c r="AG192" s="210" t="s">
        <v>165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5">
      <c r="A193" s="227"/>
      <c r="B193" s="228"/>
      <c r="C193" s="258" t="s">
        <v>391</v>
      </c>
      <c r="D193" s="233"/>
      <c r="E193" s="234">
        <v>383</v>
      </c>
      <c r="F193" s="231"/>
      <c r="G193" s="231"/>
      <c r="H193" s="231"/>
      <c r="I193" s="231"/>
      <c r="J193" s="231"/>
      <c r="K193" s="231"/>
      <c r="L193" s="231"/>
      <c r="M193" s="231"/>
      <c r="N193" s="230"/>
      <c r="O193" s="230"/>
      <c r="P193" s="230"/>
      <c r="Q193" s="230"/>
      <c r="R193" s="231"/>
      <c r="S193" s="231"/>
      <c r="T193" s="231"/>
      <c r="U193" s="231"/>
      <c r="V193" s="231"/>
      <c r="W193" s="231"/>
      <c r="X193" s="231"/>
      <c r="Y193" s="231"/>
      <c r="Z193" s="210"/>
      <c r="AA193" s="210"/>
      <c r="AB193" s="210"/>
      <c r="AC193" s="210"/>
      <c r="AD193" s="210"/>
      <c r="AE193" s="210"/>
      <c r="AF193" s="210"/>
      <c r="AG193" s="210" t="s">
        <v>165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5">
      <c r="A194" s="227"/>
      <c r="B194" s="228"/>
      <c r="C194" s="258" t="s">
        <v>392</v>
      </c>
      <c r="D194" s="233"/>
      <c r="E194" s="234">
        <v>383</v>
      </c>
      <c r="F194" s="231"/>
      <c r="G194" s="231"/>
      <c r="H194" s="231"/>
      <c r="I194" s="231"/>
      <c r="J194" s="231"/>
      <c r="K194" s="231"/>
      <c r="L194" s="231"/>
      <c r="M194" s="231"/>
      <c r="N194" s="230"/>
      <c r="O194" s="230"/>
      <c r="P194" s="230"/>
      <c r="Q194" s="230"/>
      <c r="R194" s="231"/>
      <c r="S194" s="231"/>
      <c r="T194" s="231"/>
      <c r="U194" s="231"/>
      <c r="V194" s="231"/>
      <c r="W194" s="231"/>
      <c r="X194" s="231"/>
      <c r="Y194" s="231"/>
      <c r="Z194" s="210"/>
      <c r="AA194" s="210"/>
      <c r="AB194" s="210"/>
      <c r="AC194" s="210"/>
      <c r="AD194" s="210"/>
      <c r="AE194" s="210"/>
      <c r="AF194" s="210"/>
      <c r="AG194" s="210" t="s">
        <v>165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5">
      <c r="A195" s="227"/>
      <c r="B195" s="228"/>
      <c r="C195" s="258" t="s">
        <v>393</v>
      </c>
      <c r="D195" s="233"/>
      <c r="E195" s="234">
        <v>96</v>
      </c>
      <c r="F195" s="231"/>
      <c r="G195" s="231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31"/>
      <c r="Z195" s="210"/>
      <c r="AA195" s="210"/>
      <c r="AB195" s="210"/>
      <c r="AC195" s="210"/>
      <c r="AD195" s="210"/>
      <c r="AE195" s="210"/>
      <c r="AF195" s="210"/>
      <c r="AG195" s="210" t="s">
        <v>165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5">
      <c r="A196" s="227"/>
      <c r="B196" s="228"/>
      <c r="C196" s="258" t="s">
        <v>394</v>
      </c>
      <c r="D196" s="233"/>
      <c r="E196" s="234">
        <v>169.5</v>
      </c>
      <c r="F196" s="231"/>
      <c r="G196" s="231"/>
      <c r="H196" s="231"/>
      <c r="I196" s="231"/>
      <c r="J196" s="231"/>
      <c r="K196" s="231"/>
      <c r="L196" s="231"/>
      <c r="M196" s="231"/>
      <c r="N196" s="230"/>
      <c r="O196" s="230"/>
      <c r="P196" s="230"/>
      <c r="Q196" s="230"/>
      <c r="R196" s="231"/>
      <c r="S196" s="231"/>
      <c r="T196" s="231"/>
      <c r="U196" s="231"/>
      <c r="V196" s="231"/>
      <c r="W196" s="231"/>
      <c r="X196" s="231"/>
      <c r="Y196" s="231"/>
      <c r="Z196" s="210"/>
      <c r="AA196" s="210"/>
      <c r="AB196" s="210"/>
      <c r="AC196" s="210"/>
      <c r="AD196" s="210"/>
      <c r="AE196" s="210"/>
      <c r="AF196" s="210"/>
      <c r="AG196" s="210" t="s">
        <v>165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5">
      <c r="A197" s="244">
        <v>53</v>
      </c>
      <c r="B197" s="245" t="s">
        <v>395</v>
      </c>
      <c r="C197" s="257" t="s">
        <v>396</v>
      </c>
      <c r="D197" s="246" t="s">
        <v>158</v>
      </c>
      <c r="E197" s="247">
        <v>459.42399999999998</v>
      </c>
      <c r="F197" s="248"/>
      <c r="G197" s="249">
        <f>ROUND(E197*F197,2)</f>
        <v>0</v>
      </c>
      <c r="H197" s="232"/>
      <c r="I197" s="231">
        <f>ROUND(E197*H197,2)</f>
        <v>0</v>
      </c>
      <c r="J197" s="232"/>
      <c r="K197" s="231">
        <f>ROUND(E197*J197,2)</f>
        <v>0</v>
      </c>
      <c r="L197" s="231">
        <v>21</v>
      </c>
      <c r="M197" s="231">
        <f>G197*(1+L197/100)</f>
        <v>0</v>
      </c>
      <c r="N197" s="230">
        <v>0</v>
      </c>
      <c r="O197" s="230">
        <f>ROUND(E197*N197,2)</f>
        <v>0</v>
      </c>
      <c r="P197" s="230">
        <v>1.6E-2</v>
      </c>
      <c r="Q197" s="230">
        <f>ROUND(E197*P197,2)</f>
        <v>7.35</v>
      </c>
      <c r="R197" s="231"/>
      <c r="S197" s="231" t="s">
        <v>159</v>
      </c>
      <c r="T197" s="231" t="s">
        <v>160</v>
      </c>
      <c r="U197" s="231">
        <v>0.09</v>
      </c>
      <c r="V197" s="231">
        <f>ROUND(E197*U197,2)</f>
        <v>41.35</v>
      </c>
      <c r="W197" s="231"/>
      <c r="X197" s="231" t="s">
        <v>161</v>
      </c>
      <c r="Y197" s="231" t="s">
        <v>162</v>
      </c>
      <c r="Z197" s="210"/>
      <c r="AA197" s="210"/>
      <c r="AB197" s="210"/>
      <c r="AC197" s="210"/>
      <c r="AD197" s="210"/>
      <c r="AE197" s="210"/>
      <c r="AF197" s="210"/>
      <c r="AG197" s="210" t="s">
        <v>163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5">
      <c r="A198" s="227"/>
      <c r="B198" s="228"/>
      <c r="C198" s="258" t="s">
        <v>397</v>
      </c>
      <c r="D198" s="233"/>
      <c r="E198" s="234">
        <v>61.32</v>
      </c>
      <c r="F198" s="231"/>
      <c r="G198" s="231"/>
      <c r="H198" s="231"/>
      <c r="I198" s="231"/>
      <c r="J198" s="231"/>
      <c r="K198" s="231"/>
      <c r="L198" s="231"/>
      <c r="M198" s="231"/>
      <c r="N198" s="230"/>
      <c r="O198" s="230"/>
      <c r="P198" s="230"/>
      <c r="Q198" s="230"/>
      <c r="R198" s="231"/>
      <c r="S198" s="231"/>
      <c r="T198" s="231"/>
      <c r="U198" s="231"/>
      <c r="V198" s="231"/>
      <c r="W198" s="231"/>
      <c r="X198" s="231"/>
      <c r="Y198" s="231"/>
      <c r="Z198" s="210"/>
      <c r="AA198" s="210"/>
      <c r="AB198" s="210"/>
      <c r="AC198" s="210"/>
      <c r="AD198" s="210"/>
      <c r="AE198" s="210"/>
      <c r="AF198" s="210"/>
      <c r="AG198" s="210" t="s">
        <v>165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ht="20.399999999999999" outlineLevel="3" x14ac:dyDescent="0.25">
      <c r="A199" s="227"/>
      <c r="B199" s="228"/>
      <c r="C199" s="258" t="s">
        <v>398</v>
      </c>
      <c r="D199" s="233"/>
      <c r="E199" s="234">
        <v>187.54400000000001</v>
      </c>
      <c r="F199" s="231"/>
      <c r="G199" s="231"/>
      <c r="H199" s="231"/>
      <c r="I199" s="231"/>
      <c r="J199" s="231"/>
      <c r="K199" s="231"/>
      <c r="L199" s="231"/>
      <c r="M199" s="231"/>
      <c r="N199" s="230"/>
      <c r="O199" s="230"/>
      <c r="P199" s="230"/>
      <c r="Q199" s="230"/>
      <c r="R199" s="231"/>
      <c r="S199" s="231"/>
      <c r="T199" s="231"/>
      <c r="U199" s="231"/>
      <c r="V199" s="231"/>
      <c r="W199" s="231"/>
      <c r="X199" s="231"/>
      <c r="Y199" s="231"/>
      <c r="Z199" s="210"/>
      <c r="AA199" s="210"/>
      <c r="AB199" s="210"/>
      <c r="AC199" s="210"/>
      <c r="AD199" s="210"/>
      <c r="AE199" s="210"/>
      <c r="AF199" s="210"/>
      <c r="AG199" s="210" t="s">
        <v>165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5">
      <c r="A200" s="227"/>
      <c r="B200" s="228"/>
      <c r="C200" s="258" t="s">
        <v>399</v>
      </c>
      <c r="D200" s="233"/>
      <c r="E200" s="234">
        <v>35.26</v>
      </c>
      <c r="F200" s="231"/>
      <c r="G200" s="231"/>
      <c r="H200" s="231"/>
      <c r="I200" s="231"/>
      <c r="J200" s="231"/>
      <c r="K200" s="231"/>
      <c r="L200" s="231"/>
      <c r="M200" s="231"/>
      <c r="N200" s="230"/>
      <c r="O200" s="230"/>
      <c r="P200" s="230"/>
      <c r="Q200" s="230"/>
      <c r="R200" s="231"/>
      <c r="S200" s="231"/>
      <c r="T200" s="231"/>
      <c r="U200" s="231"/>
      <c r="V200" s="231"/>
      <c r="W200" s="231"/>
      <c r="X200" s="231"/>
      <c r="Y200" s="231"/>
      <c r="Z200" s="210"/>
      <c r="AA200" s="210"/>
      <c r="AB200" s="210"/>
      <c r="AC200" s="210"/>
      <c r="AD200" s="210"/>
      <c r="AE200" s="210"/>
      <c r="AF200" s="210"/>
      <c r="AG200" s="210" t="s">
        <v>165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5">
      <c r="A201" s="227"/>
      <c r="B201" s="228"/>
      <c r="C201" s="258" t="s">
        <v>400</v>
      </c>
      <c r="D201" s="233"/>
      <c r="E201" s="234">
        <v>175.3</v>
      </c>
      <c r="F201" s="231"/>
      <c r="G201" s="231"/>
      <c r="H201" s="231"/>
      <c r="I201" s="231"/>
      <c r="J201" s="231"/>
      <c r="K201" s="231"/>
      <c r="L201" s="231"/>
      <c r="M201" s="231"/>
      <c r="N201" s="230"/>
      <c r="O201" s="230"/>
      <c r="P201" s="230"/>
      <c r="Q201" s="230"/>
      <c r="R201" s="231"/>
      <c r="S201" s="231"/>
      <c r="T201" s="231"/>
      <c r="U201" s="231"/>
      <c r="V201" s="231"/>
      <c r="W201" s="231"/>
      <c r="X201" s="231"/>
      <c r="Y201" s="231"/>
      <c r="Z201" s="210"/>
      <c r="AA201" s="210"/>
      <c r="AB201" s="210"/>
      <c r="AC201" s="210"/>
      <c r="AD201" s="210"/>
      <c r="AE201" s="210"/>
      <c r="AF201" s="210"/>
      <c r="AG201" s="210" t="s">
        <v>165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5">
      <c r="A202" s="244">
        <v>54</v>
      </c>
      <c r="B202" s="245" t="s">
        <v>401</v>
      </c>
      <c r="C202" s="257" t="s">
        <v>402</v>
      </c>
      <c r="D202" s="246" t="s">
        <v>158</v>
      </c>
      <c r="E202" s="247">
        <v>130.49879999999999</v>
      </c>
      <c r="F202" s="248"/>
      <c r="G202" s="249">
        <f>ROUND(E202*F202,2)</f>
        <v>0</v>
      </c>
      <c r="H202" s="232"/>
      <c r="I202" s="231">
        <f>ROUND(E202*H202,2)</f>
        <v>0</v>
      </c>
      <c r="J202" s="232"/>
      <c r="K202" s="231">
        <f>ROUND(E202*J202,2)</f>
        <v>0</v>
      </c>
      <c r="L202" s="231">
        <v>21</v>
      </c>
      <c r="M202" s="231">
        <f>G202*(1+L202/100)</f>
        <v>0</v>
      </c>
      <c r="N202" s="230">
        <v>0</v>
      </c>
      <c r="O202" s="230">
        <f>ROUND(E202*N202,2)</f>
        <v>0</v>
      </c>
      <c r="P202" s="230">
        <v>6.8000000000000005E-2</v>
      </c>
      <c r="Q202" s="230">
        <f>ROUND(E202*P202,2)</f>
        <v>8.8699999999999992</v>
      </c>
      <c r="R202" s="231"/>
      <c r="S202" s="231" t="s">
        <v>159</v>
      </c>
      <c r="T202" s="231" t="s">
        <v>160</v>
      </c>
      <c r="U202" s="231">
        <v>0.3</v>
      </c>
      <c r="V202" s="231">
        <f>ROUND(E202*U202,2)</f>
        <v>39.15</v>
      </c>
      <c r="W202" s="231"/>
      <c r="X202" s="231" t="s">
        <v>161</v>
      </c>
      <c r="Y202" s="231" t="s">
        <v>162</v>
      </c>
      <c r="Z202" s="210"/>
      <c r="AA202" s="210"/>
      <c r="AB202" s="210"/>
      <c r="AC202" s="210"/>
      <c r="AD202" s="210"/>
      <c r="AE202" s="210"/>
      <c r="AF202" s="210"/>
      <c r="AG202" s="210" t="s">
        <v>163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5">
      <c r="A203" s="227"/>
      <c r="B203" s="228"/>
      <c r="C203" s="258" t="s">
        <v>403</v>
      </c>
      <c r="D203" s="233"/>
      <c r="E203" s="234">
        <v>23.05</v>
      </c>
      <c r="F203" s="231"/>
      <c r="G203" s="231"/>
      <c r="H203" s="231"/>
      <c r="I203" s="231"/>
      <c r="J203" s="231"/>
      <c r="K203" s="231"/>
      <c r="L203" s="231"/>
      <c r="M203" s="231"/>
      <c r="N203" s="230"/>
      <c r="O203" s="230"/>
      <c r="P203" s="230"/>
      <c r="Q203" s="230"/>
      <c r="R203" s="231"/>
      <c r="S203" s="231"/>
      <c r="T203" s="231"/>
      <c r="U203" s="231"/>
      <c r="V203" s="231"/>
      <c r="W203" s="231"/>
      <c r="X203" s="231"/>
      <c r="Y203" s="231"/>
      <c r="Z203" s="210"/>
      <c r="AA203" s="210"/>
      <c r="AB203" s="210"/>
      <c r="AC203" s="210"/>
      <c r="AD203" s="210"/>
      <c r="AE203" s="210"/>
      <c r="AF203" s="210"/>
      <c r="AG203" s="210" t="s">
        <v>165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3" x14ac:dyDescent="0.25">
      <c r="A204" s="227"/>
      <c r="B204" s="228"/>
      <c r="C204" s="258" t="s">
        <v>404</v>
      </c>
      <c r="D204" s="233"/>
      <c r="E204" s="234">
        <v>7.4417</v>
      </c>
      <c r="F204" s="231"/>
      <c r="G204" s="231"/>
      <c r="H204" s="231"/>
      <c r="I204" s="231"/>
      <c r="J204" s="231"/>
      <c r="K204" s="231"/>
      <c r="L204" s="231"/>
      <c r="M204" s="231"/>
      <c r="N204" s="230"/>
      <c r="O204" s="230"/>
      <c r="P204" s="230"/>
      <c r="Q204" s="230"/>
      <c r="R204" s="231"/>
      <c r="S204" s="231"/>
      <c r="T204" s="231"/>
      <c r="U204" s="231"/>
      <c r="V204" s="231"/>
      <c r="W204" s="231"/>
      <c r="X204" s="231"/>
      <c r="Y204" s="231"/>
      <c r="Z204" s="210"/>
      <c r="AA204" s="210"/>
      <c r="AB204" s="210"/>
      <c r="AC204" s="210"/>
      <c r="AD204" s="210"/>
      <c r="AE204" s="210"/>
      <c r="AF204" s="210"/>
      <c r="AG204" s="210" t="s">
        <v>165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25">
      <c r="A205" s="227"/>
      <c r="B205" s="228"/>
      <c r="C205" s="258" t="s">
        <v>405</v>
      </c>
      <c r="D205" s="233"/>
      <c r="E205" s="234">
        <v>12.3035</v>
      </c>
      <c r="F205" s="231"/>
      <c r="G205" s="231"/>
      <c r="H205" s="231"/>
      <c r="I205" s="231"/>
      <c r="J205" s="231"/>
      <c r="K205" s="231"/>
      <c r="L205" s="231"/>
      <c r="M205" s="231"/>
      <c r="N205" s="230"/>
      <c r="O205" s="230"/>
      <c r="P205" s="230"/>
      <c r="Q205" s="230"/>
      <c r="R205" s="231"/>
      <c r="S205" s="231"/>
      <c r="T205" s="231"/>
      <c r="U205" s="231"/>
      <c r="V205" s="231"/>
      <c r="W205" s="231"/>
      <c r="X205" s="231"/>
      <c r="Y205" s="231"/>
      <c r="Z205" s="210"/>
      <c r="AA205" s="210"/>
      <c r="AB205" s="210"/>
      <c r="AC205" s="210"/>
      <c r="AD205" s="210"/>
      <c r="AE205" s="210"/>
      <c r="AF205" s="210"/>
      <c r="AG205" s="210" t="s">
        <v>165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ht="20.399999999999999" outlineLevel="3" x14ac:dyDescent="0.25">
      <c r="A206" s="227"/>
      <c r="B206" s="228"/>
      <c r="C206" s="258" t="s">
        <v>406</v>
      </c>
      <c r="D206" s="233"/>
      <c r="E206" s="234">
        <v>18.533200000000001</v>
      </c>
      <c r="F206" s="231"/>
      <c r="G206" s="231"/>
      <c r="H206" s="231"/>
      <c r="I206" s="231"/>
      <c r="J206" s="231"/>
      <c r="K206" s="231"/>
      <c r="L206" s="231"/>
      <c r="M206" s="231"/>
      <c r="N206" s="230"/>
      <c r="O206" s="230"/>
      <c r="P206" s="230"/>
      <c r="Q206" s="230"/>
      <c r="R206" s="231"/>
      <c r="S206" s="231"/>
      <c r="T206" s="231"/>
      <c r="U206" s="231"/>
      <c r="V206" s="231"/>
      <c r="W206" s="231"/>
      <c r="X206" s="231"/>
      <c r="Y206" s="231"/>
      <c r="Z206" s="210"/>
      <c r="AA206" s="210"/>
      <c r="AB206" s="210"/>
      <c r="AC206" s="210"/>
      <c r="AD206" s="210"/>
      <c r="AE206" s="210"/>
      <c r="AF206" s="210"/>
      <c r="AG206" s="210" t="s">
        <v>165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5">
      <c r="A207" s="227"/>
      <c r="B207" s="228"/>
      <c r="C207" s="258" t="s">
        <v>407</v>
      </c>
      <c r="D207" s="233"/>
      <c r="E207" s="234">
        <v>4.2</v>
      </c>
      <c r="F207" s="231"/>
      <c r="G207" s="231"/>
      <c r="H207" s="231"/>
      <c r="I207" s="231"/>
      <c r="J207" s="231"/>
      <c r="K207" s="231"/>
      <c r="L207" s="231"/>
      <c r="M207" s="231"/>
      <c r="N207" s="230"/>
      <c r="O207" s="230"/>
      <c r="P207" s="230"/>
      <c r="Q207" s="230"/>
      <c r="R207" s="231"/>
      <c r="S207" s="231"/>
      <c r="T207" s="231"/>
      <c r="U207" s="231"/>
      <c r="V207" s="231"/>
      <c r="W207" s="231"/>
      <c r="X207" s="231"/>
      <c r="Y207" s="231"/>
      <c r="Z207" s="210"/>
      <c r="AA207" s="210"/>
      <c r="AB207" s="210"/>
      <c r="AC207" s="210"/>
      <c r="AD207" s="210"/>
      <c r="AE207" s="210"/>
      <c r="AF207" s="210"/>
      <c r="AG207" s="210" t="s">
        <v>165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3" x14ac:dyDescent="0.25">
      <c r="A208" s="227"/>
      <c r="B208" s="228"/>
      <c r="C208" s="258" t="s">
        <v>408</v>
      </c>
      <c r="D208" s="233"/>
      <c r="E208" s="234">
        <v>7.4417</v>
      </c>
      <c r="F208" s="231"/>
      <c r="G208" s="231"/>
      <c r="H208" s="231"/>
      <c r="I208" s="231"/>
      <c r="J208" s="231"/>
      <c r="K208" s="231"/>
      <c r="L208" s="231"/>
      <c r="M208" s="231"/>
      <c r="N208" s="230"/>
      <c r="O208" s="230"/>
      <c r="P208" s="230"/>
      <c r="Q208" s="230"/>
      <c r="R208" s="231"/>
      <c r="S208" s="231"/>
      <c r="T208" s="231"/>
      <c r="U208" s="231"/>
      <c r="V208" s="231"/>
      <c r="W208" s="231"/>
      <c r="X208" s="231"/>
      <c r="Y208" s="231"/>
      <c r="Z208" s="210"/>
      <c r="AA208" s="210"/>
      <c r="AB208" s="210"/>
      <c r="AC208" s="210"/>
      <c r="AD208" s="210"/>
      <c r="AE208" s="210"/>
      <c r="AF208" s="210"/>
      <c r="AG208" s="210" t="s">
        <v>165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5">
      <c r="A209" s="227"/>
      <c r="B209" s="228"/>
      <c r="C209" s="258" t="s">
        <v>405</v>
      </c>
      <c r="D209" s="233"/>
      <c r="E209" s="234">
        <v>12.3035</v>
      </c>
      <c r="F209" s="231"/>
      <c r="G209" s="231"/>
      <c r="H209" s="231"/>
      <c r="I209" s="231"/>
      <c r="J209" s="231"/>
      <c r="K209" s="231"/>
      <c r="L209" s="231"/>
      <c r="M209" s="231"/>
      <c r="N209" s="230"/>
      <c r="O209" s="230"/>
      <c r="P209" s="230"/>
      <c r="Q209" s="230"/>
      <c r="R209" s="231"/>
      <c r="S209" s="231"/>
      <c r="T209" s="231"/>
      <c r="U209" s="231"/>
      <c r="V209" s="231"/>
      <c r="W209" s="231"/>
      <c r="X209" s="231"/>
      <c r="Y209" s="231"/>
      <c r="Z209" s="210"/>
      <c r="AA209" s="210"/>
      <c r="AB209" s="210"/>
      <c r="AC209" s="210"/>
      <c r="AD209" s="210"/>
      <c r="AE209" s="210"/>
      <c r="AF209" s="210"/>
      <c r="AG209" s="210" t="s">
        <v>165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ht="20.399999999999999" outlineLevel="3" x14ac:dyDescent="0.25">
      <c r="A210" s="227"/>
      <c r="B210" s="228"/>
      <c r="C210" s="258" t="s">
        <v>406</v>
      </c>
      <c r="D210" s="233"/>
      <c r="E210" s="234">
        <v>18.533200000000001</v>
      </c>
      <c r="F210" s="231"/>
      <c r="G210" s="231"/>
      <c r="H210" s="231"/>
      <c r="I210" s="231"/>
      <c r="J210" s="231"/>
      <c r="K210" s="231"/>
      <c r="L210" s="231"/>
      <c r="M210" s="231"/>
      <c r="N210" s="230"/>
      <c r="O210" s="230"/>
      <c r="P210" s="230"/>
      <c r="Q210" s="230"/>
      <c r="R210" s="231"/>
      <c r="S210" s="231"/>
      <c r="T210" s="231"/>
      <c r="U210" s="231"/>
      <c r="V210" s="231"/>
      <c r="W210" s="231"/>
      <c r="X210" s="231"/>
      <c r="Y210" s="231"/>
      <c r="Z210" s="210"/>
      <c r="AA210" s="210"/>
      <c r="AB210" s="210"/>
      <c r="AC210" s="210"/>
      <c r="AD210" s="210"/>
      <c r="AE210" s="210"/>
      <c r="AF210" s="210"/>
      <c r="AG210" s="210" t="s">
        <v>165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5">
      <c r="A211" s="227"/>
      <c r="B211" s="228"/>
      <c r="C211" s="258" t="s">
        <v>407</v>
      </c>
      <c r="D211" s="233"/>
      <c r="E211" s="234">
        <v>4.2</v>
      </c>
      <c r="F211" s="231"/>
      <c r="G211" s="23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31"/>
      <c r="Z211" s="210"/>
      <c r="AA211" s="210"/>
      <c r="AB211" s="210"/>
      <c r="AC211" s="210"/>
      <c r="AD211" s="210"/>
      <c r="AE211" s="210"/>
      <c r="AF211" s="210"/>
      <c r="AG211" s="210" t="s">
        <v>165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5">
      <c r="A212" s="227"/>
      <c r="B212" s="228"/>
      <c r="C212" s="258" t="s">
        <v>409</v>
      </c>
      <c r="D212" s="233"/>
      <c r="E212" s="234">
        <v>22.492000000000001</v>
      </c>
      <c r="F212" s="231"/>
      <c r="G212" s="231"/>
      <c r="H212" s="231"/>
      <c r="I212" s="231"/>
      <c r="J212" s="231"/>
      <c r="K212" s="231"/>
      <c r="L212" s="231"/>
      <c r="M212" s="231"/>
      <c r="N212" s="230"/>
      <c r="O212" s="230"/>
      <c r="P212" s="230"/>
      <c r="Q212" s="230"/>
      <c r="R212" s="231"/>
      <c r="S212" s="231"/>
      <c r="T212" s="231"/>
      <c r="U212" s="231"/>
      <c r="V212" s="231"/>
      <c r="W212" s="231"/>
      <c r="X212" s="231"/>
      <c r="Y212" s="231"/>
      <c r="Z212" s="210"/>
      <c r="AA212" s="210"/>
      <c r="AB212" s="210"/>
      <c r="AC212" s="210"/>
      <c r="AD212" s="210"/>
      <c r="AE212" s="210"/>
      <c r="AF212" s="210"/>
      <c r="AG212" s="210" t="s">
        <v>165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5">
      <c r="A213" s="244">
        <v>55</v>
      </c>
      <c r="B213" s="245" t="s">
        <v>410</v>
      </c>
      <c r="C213" s="257" t="s">
        <v>411</v>
      </c>
      <c r="D213" s="246" t="s">
        <v>158</v>
      </c>
      <c r="E213" s="247">
        <v>64.440460000000002</v>
      </c>
      <c r="F213" s="248"/>
      <c r="G213" s="249">
        <f>ROUND(E213*F213,2)</f>
        <v>0</v>
      </c>
      <c r="H213" s="232"/>
      <c r="I213" s="231">
        <f>ROUND(E213*H213,2)</f>
        <v>0</v>
      </c>
      <c r="J213" s="232"/>
      <c r="K213" s="231">
        <f>ROUND(E213*J213,2)</f>
        <v>0</v>
      </c>
      <c r="L213" s="231">
        <v>21</v>
      </c>
      <c r="M213" s="231">
        <f>G213*(1+L213/100)</f>
        <v>0</v>
      </c>
      <c r="N213" s="230">
        <v>0</v>
      </c>
      <c r="O213" s="230">
        <f>ROUND(E213*N213,2)</f>
        <v>0</v>
      </c>
      <c r="P213" s="230">
        <v>8.8999999999999996E-2</v>
      </c>
      <c r="Q213" s="230">
        <f>ROUND(E213*P213,2)</f>
        <v>5.74</v>
      </c>
      <c r="R213" s="231"/>
      <c r="S213" s="231" t="s">
        <v>159</v>
      </c>
      <c r="T213" s="231" t="s">
        <v>160</v>
      </c>
      <c r="U213" s="231">
        <v>0.39</v>
      </c>
      <c r="V213" s="231">
        <f>ROUND(E213*U213,2)</f>
        <v>25.13</v>
      </c>
      <c r="W213" s="231"/>
      <c r="X213" s="231" t="s">
        <v>161</v>
      </c>
      <c r="Y213" s="231" t="s">
        <v>162</v>
      </c>
      <c r="Z213" s="210"/>
      <c r="AA213" s="210"/>
      <c r="AB213" s="210"/>
      <c r="AC213" s="210"/>
      <c r="AD213" s="210"/>
      <c r="AE213" s="210"/>
      <c r="AF213" s="210"/>
      <c r="AG213" s="210" t="s">
        <v>163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5">
      <c r="A214" s="227"/>
      <c r="B214" s="228"/>
      <c r="C214" s="258" t="s">
        <v>412</v>
      </c>
      <c r="D214" s="233"/>
      <c r="E214" s="234">
        <v>87.802000000000007</v>
      </c>
      <c r="F214" s="231"/>
      <c r="G214" s="231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31"/>
      <c r="Z214" s="210"/>
      <c r="AA214" s="210"/>
      <c r="AB214" s="210"/>
      <c r="AC214" s="210"/>
      <c r="AD214" s="210"/>
      <c r="AE214" s="210"/>
      <c r="AF214" s="210"/>
      <c r="AG214" s="210" t="s">
        <v>165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ht="20.399999999999999" outlineLevel="3" x14ac:dyDescent="0.25">
      <c r="A215" s="227"/>
      <c r="B215" s="228"/>
      <c r="C215" s="258" t="s">
        <v>413</v>
      </c>
      <c r="D215" s="233"/>
      <c r="E215" s="234">
        <v>-23.361540000000002</v>
      </c>
      <c r="F215" s="231"/>
      <c r="G215" s="231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31"/>
      <c r="Z215" s="210"/>
      <c r="AA215" s="210"/>
      <c r="AB215" s="210"/>
      <c r="AC215" s="210"/>
      <c r="AD215" s="210"/>
      <c r="AE215" s="210"/>
      <c r="AF215" s="210"/>
      <c r="AG215" s="210" t="s">
        <v>165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5">
      <c r="A216" s="250">
        <v>56</v>
      </c>
      <c r="B216" s="251" t="s">
        <v>414</v>
      </c>
      <c r="C216" s="259" t="s">
        <v>415</v>
      </c>
      <c r="D216" s="252" t="s">
        <v>168</v>
      </c>
      <c r="E216" s="253">
        <v>20</v>
      </c>
      <c r="F216" s="254"/>
      <c r="G216" s="255">
        <f>ROUND(E216*F216,2)</f>
        <v>0</v>
      </c>
      <c r="H216" s="232"/>
      <c r="I216" s="231">
        <f>ROUND(E216*H216,2)</f>
        <v>0</v>
      </c>
      <c r="J216" s="232"/>
      <c r="K216" s="231">
        <f>ROUND(E216*J216,2)</f>
        <v>0</v>
      </c>
      <c r="L216" s="231">
        <v>21</v>
      </c>
      <c r="M216" s="231">
        <f>G216*(1+L216/100)</f>
        <v>0</v>
      </c>
      <c r="N216" s="230">
        <v>0</v>
      </c>
      <c r="O216" s="230">
        <f>ROUND(E216*N216,2)</f>
        <v>0</v>
      </c>
      <c r="P216" s="230">
        <v>0</v>
      </c>
      <c r="Q216" s="230">
        <f>ROUND(E216*P216,2)</f>
        <v>0</v>
      </c>
      <c r="R216" s="231"/>
      <c r="S216" s="231" t="s">
        <v>159</v>
      </c>
      <c r="T216" s="231" t="s">
        <v>160</v>
      </c>
      <c r="U216" s="231">
        <v>0.623</v>
      </c>
      <c r="V216" s="231">
        <f>ROUND(E216*U216,2)</f>
        <v>12.46</v>
      </c>
      <c r="W216" s="231"/>
      <c r="X216" s="231" t="s">
        <v>161</v>
      </c>
      <c r="Y216" s="231" t="s">
        <v>162</v>
      </c>
      <c r="Z216" s="210"/>
      <c r="AA216" s="210"/>
      <c r="AB216" s="210"/>
      <c r="AC216" s="210"/>
      <c r="AD216" s="210"/>
      <c r="AE216" s="210"/>
      <c r="AF216" s="210"/>
      <c r="AG216" s="210" t="s">
        <v>163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x14ac:dyDescent="0.25">
      <c r="A217" s="237" t="s">
        <v>154</v>
      </c>
      <c r="B217" s="238" t="s">
        <v>83</v>
      </c>
      <c r="C217" s="256" t="s">
        <v>84</v>
      </c>
      <c r="D217" s="239"/>
      <c r="E217" s="240"/>
      <c r="F217" s="241"/>
      <c r="G217" s="242">
        <f>SUMIF(AG218:AG218,"&lt;&gt;NOR",G218:G218)</f>
        <v>0</v>
      </c>
      <c r="H217" s="236"/>
      <c r="I217" s="236">
        <f>SUM(I218:I218)</f>
        <v>0</v>
      </c>
      <c r="J217" s="236"/>
      <c r="K217" s="236">
        <f>SUM(K218:K218)</f>
        <v>0</v>
      </c>
      <c r="L217" s="236"/>
      <c r="M217" s="236">
        <f>SUM(M218:M218)</f>
        <v>0</v>
      </c>
      <c r="N217" s="235"/>
      <c r="O217" s="235">
        <f>SUM(O218:O218)</f>
        <v>0</v>
      </c>
      <c r="P217" s="235"/>
      <c r="Q217" s="235">
        <f>SUM(Q218:Q218)</f>
        <v>0</v>
      </c>
      <c r="R217" s="236"/>
      <c r="S217" s="236"/>
      <c r="T217" s="236"/>
      <c r="U217" s="236"/>
      <c r="V217" s="236">
        <f>SUM(V218:V218)</f>
        <v>0</v>
      </c>
      <c r="W217" s="236"/>
      <c r="X217" s="236"/>
      <c r="Y217" s="236"/>
      <c r="AG217" t="s">
        <v>155</v>
      </c>
    </row>
    <row r="218" spans="1:60" outlineLevel="1" x14ac:dyDescent="0.25">
      <c r="A218" s="250">
        <v>57</v>
      </c>
      <c r="B218" s="251" t="s">
        <v>416</v>
      </c>
      <c r="C218" s="259" t="s">
        <v>417</v>
      </c>
      <c r="D218" s="252" t="s">
        <v>418</v>
      </c>
      <c r="E218" s="253">
        <v>8</v>
      </c>
      <c r="F218" s="254"/>
      <c r="G218" s="255">
        <f>ROUND(E218*F218,2)</f>
        <v>0</v>
      </c>
      <c r="H218" s="232"/>
      <c r="I218" s="231">
        <f>ROUND(E218*H218,2)</f>
        <v>0</v>
      </c>
      <c r="J218" s="232"/>
      <c r="K218" s="231">
        <f>ROUND(E218*J218,2)</f>
        <v>0</v>
      </c>
      <c r="L218" s="231">
        <v>21</v>
      </c>
      <c r="M218" s="231">
        <f>G218*(1+L218/100)</f>
        <v>0</v>
      </c>
      <c r="N218" s="230">
        <v>0</v>
      </c>
      <c r="O218" s="230">
        <f>ROUND(E218*N218,2)</f>
        <v>0</v>
      </c>
      <c r="P218" s="230">
        <v>0</v>
      </c>
      <c r="Q218" s="230">
        <f>ROUND(E218*P218,2)</f>
        <v>0</v>
      </c>
      <c r="R218" s="231"/>
      <c r="S218" s="231" t="s">
        <v>419</v>
      </c>
      <c r="T218" s="231" t="s">
        <v>420</v>
      </c>
      <c r="U218" s="231">
        <v>0</v>
      </c>
      <c r="V218" s="231">
        <f>ROUND(E218*U218,2)</f>
        <v>0</v>
      </c>
      <c r="W218" s="231"/>
      <c r="X218" s="231" t="s">
        <v>161</v>
      </c>
      <c r="Y218" s="231" t="s">
        <v>162</v>
      </c>
      <c r="Z218" s="210"/>
      <c r="AA218" s="210"/>
      <c r="AB218" s="210"/>
      <c r="AC218" s="210"/>
      <c r="AD218" s="210"/>
      <c r="AE218" s="210"/>
      <c r="AF218" s="210"/>
      <c r="AG218" s="210" t="s">
        <v>163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x14ac:dyDescent="0.25">
      <c r="A219" s="237" t="s">
        <v>154</v>
      </c>
      <c r="B219" s="238" t="s">
        <v>87</v>
      </c>
      <c r="C219" s="256" t="s">
        <v>88</v>
      </c>
      <c r="D219" s="239"/>
      <c r="E219" s="240"/>
      <c r="F219" s="241"/>
      <c r="G219" s="242">
        <f>SUMIF(AG220:AG231,"&lt;&gt;NOR",G220:G231)</f>
        <v>0</v>
      </c>
      <c r="H219" s="236"/>
      <c r="I219" s="236">
        <f>SUM(I220:I231)</f>
        <v>0</v>
      </c>
      <c r="J219" s="236"/>
      <c r="K219" s="236">
        <f>SUM(K220:K231)</f>
        <v>0</v>
      </c>
      <c r="L219" s="236"/>
      <c r="M219" s="236">
        <f>SUM(M220:M231)</f>
        <v>0</v>
      </c>
      <c r="N219" s="235"/>
      <c r="O219" s="235">
        <f>SUM(O220:O231)</f>
        <v>0</v>
      </c>
      <c r="P219" s="235"/>
      <c r="Q219" s="235">
        <f>SUM(Q220:Q231)</f>
        <v>2.89</v>
      </c>
      <c r="R219" s="236"/>
      <c r="S219" s="236"/>
      <c r="T219" s="236"/>
      <c r="U219" s="236"/>
      <c r="V219" s="236">
        <f>SUM(V220:V231)</f>
        <v>19.490000000000002</v>
      </c>
      <c r="W219" s="236"/>
      <c r="X219" s="236"/>
      <c r="Y219" s="236"/>
      <c r="AG219" t="s">
        <v>155</v>
      </c>
    </row>
    <row r="220" spans="1:60" ht="20.399999999999999" outlineLevel="1" x14ac:dyDescent="0.25">
      <c r="A220" s="244">
        <v>58</v>
      </c>
      <c r="B220" s="245" t="s">
        <v>421</v>
      </c>
      <c r="C220" s="257" t="s">
        <v>422</v>
      </c>
      <c r="D220" s="246" t="s">
        <v>158</v>
      </c>
      <c r="E220" s="247">
        <v>194</v>
      </c>
      <c r="F220" s="248"/>
      <c r="G220" s="249">
        <f>ROUND(E220*F220,2)</f>
        <v>0</v>
      </c>
      <c r="H220" s="232"/>
      <c r="I220" s="231">
        <f>ROUND(E220*H220,2)</f>
        <v>0</v>
      </c>
      <c r="J220" s="232"/>
      <c r="K220" s="231">
        <f>ROUND(E220*J220,2)</f>
        <v>0</v>
      </c>
      <c r="L220" s="231">
        <v>21</v>
      </c>
      <c r="M220" s="231">
        <f>G220*(1+L220/100)</f>
        <v>0</v>
      </c>
      <c r="N220" s="230">
        <v>0</v>
      </c>
      <c r="O220" s="230">
        <f>ROUND(E220*N220,2)</f>
        <v>0</v>
      </c>
      <c r="P220" s="230">
        <v>1.15E-3</v>
      </c>
      <c r="Q220" s="230">
        <f>ROUND(E220*P220,2)</f>
        <v>0.22</v>
      </c>
      <c r="R220" s="231"/>
      <c r="S220" s="231" t="s">
        <v>159</v>
      </c>
      <c r="T220" s="231" t="s">
        <v>160</v>
      </c>
      <c r="U220" s="231">
        <v>3.5000000000000003E-2</v>
      </c>
      <c r="V220" s="231">
        <f>ROUND(E220*U220,2)</f>
        <v>6.79</v>
      </c>
      <c r="W220" s="231"/>
      <c r="X220" s="231" t="s">
        <v>161</v>
      </c>
      <c r="Y220" s="231" t="s">
        <v>162</v>
      </c>
      <c r="Z220" s="210"/>
      <c r="AA220" s="210"/>
      <c r="AB220" s="210"/>
      <c r="AC220" s="210"/>
      <c r="AD220" s="210"/>
      <c r="AE220" s="210"/>
      <c r="AF220" s="210"/>
      <c r="AG220" s="210" t="s">
        <v>163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2" x14ac:dyDescent="0.25">
      <c r="A221" s="227"/>
      <c r="B221" s="228"/>
      <c r="C221" s="258" t="s">
        <v>423</v>
      </c>
      <c r="D221" s="233"/>
      <c r="E221" s="234">
        <v>152</v>
      </c>
      <c r="F221" s="231"/>
      <c r="G221" s="231"/>
      <c r="H221" s="231"/>
      <c r="I221" s="231"/>
      <c r="J221" s="231"/>
      <c r="K221" s="231"/>
      <c r="L221" s="231"/>
      <c r="M221" s="231"/>
      <c r="N221" s="230"/>
      <c r="O221" s="230"/>
      <c r="P221" s="230"/>
      <c r="Q221" s="230"/>
      <c r="R221" s="231"/>
      <c r="S221" s="231"/>
      <c r="T221" s="231"/>
      <c r="U221" s="231"/>
      <c r="V221" s="231"/>
      <c r="W221" s="231"/>
      <c r="X221" s="231"/>
      <c r="Y221" s="231"/>
      <c r="Z221" s="210"/>
      <c r="AA221" s="210"/>
      <c r="AB221" s="210"/>
      <c r="AC221" s="210"/>
      <c r="AD221" s="210"/>
      <c r="AE221" s="210"/>
      <c r="AF221" s="210"/>
      <c r="AG221" s="210" t="s">
        <v>165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5">
      <c r="A222" s="227"/>
      <c r="B222" s="228"/>
      <c r="C222" s="258" t="s">
        <v>424</v>
      </c>
      <c r="D222" s="233"/>
      <c r="E222" s="234">
        <v>42</v>
      </c>
      <c r="F222" s="231"/>
      <c r="G222" s="231"/>
      <c r="H222" s="231"/>
      <c r="I222" s="231"/>
      <c r="J222" s="231"/>
      <c r="K222" s="231"/>
      <c r="L222" s="231"/>
      <c r="M222" s="231"/>
      <c r="N222" s="230"/>
      <c r="O222" s="230"/>
      <c r="P222" s="230"/>
      <c r="Q222" s="230"/>
      <c r="R222" s="231"/>
      <c r="S222" s="231"/>
      <c r="T222" s="231"/>
      <c r="U222" s="231"/>
      <c r="V222" s="231"/>
      <c r="W222" s="231"/>
      <c r="X222" s="231"/>
      <c r="Y222" s="231"/>
      <c r="Z222" s="210"/>
      <c r="AA222" s="210"/>
      <c r="AB222" s="210"/>
      <c r="AC222" s="210"/>
      <c r="AD222" s="210"/>
      <c r="AE222" s="210"/>
      <c r="AF222" s="210"/>
      <c r="AG222" s="210" t="s">
        <v>165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ht="20.399999999999999" outlineLevel="1" x14ac:dyDescent="0.25">
      <c r="A223" s="244">
        <v>59</v>
      </c>
      <c r="B223" s="245" t="s">
        <v>425</v>
      </c>
      <c r="C223" s="257" t="s">
        <v>426</v>
      </c>
      <c r="D223" s="246" t="s">
        <v>158</v>
      </c>
      <c r="E223" s="247">
        <v>254.4</v>
      </c>
      <c r="F223" s="248"/>
      <c r="G223" s="249">
        <f>ROUND(E223*F223,2)</f>
        <v>0</v>
      </c>
      <c r="H223" s="232"/>
      <c r="I223" s="231">
        <f>ROUND(E223*H223,2)</f>
        <v>0</v>
      </c>
      <c r="J223" s="232"/>
      <c r="K223" s="231">
        <f>ROUND(E223*J223,2)</f>
        <v>0</v>
      </c>
      <c r="L223" s="231">
        <v>21</v>
      </c>
      <c r="M223" s="231">
        <f>G223*(1+L223/100)</f>
        <v>0</v>
      </c>
      <c r="N223" s="230">
        <v>0</v>
      </c>
      <c r="O223" s="230">
        <f>ROUND(E223*N223,2)</f>
        <v>0</v>
      </c>
      <c r="P223" s="230">
        <v>9.7400000000000004E-3</v>
      </c>
      <c r="Q223" s="230">
        <f>ROUND(E223*P223,2)</f>
        <v>2.48</v>
      </c>
      <c r="R223" s="231"/>
      <c r="S223" s="231" t="s">
        <v>159</v>
      </c>
      <c r="T223" s="231" t="s">
        <v>160</v>
      </c>
      <c r="U223" s="231">
        <v>4.3999999999999997E-2</v>
      </c>
      <c r="V223" s="231">
        <f>ROUND(E223*U223,2)</f>
        <v>11.19</v>
      </c>
      <c r="W223" s="231"/>
      <c r="X223" s="231" t="s">
        <v>161</v>
      </c>
      <c r="Y223" s="231" t="s">
        <v>162</v>
      </c>
      <c r="Z223" s="210"/>
      <c r="AA223" s="210"/>
      <c r="AB223" s="210"/>
      <c r="AC223" s="210"/>
      <c r="AD223" s="210"/>
      <c r="AE223" s="210"/>
      <c r="AF223" s="210"/>
      <c r="AG223" s="210" t="s">
        <v>163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2" x14ac:dyDescent="0.25">
      <c r="A224" s="227"/>
      <c r="B224" s="228"/>
      <c r="C224" s="258" t="s">
        <v>427</v>
      </c>
      <c r="D224" s="233"/>
      <c r="E224" s="234">
        <v>10</v>
      </c>
      <c r="F224" s="231"/>
      <c r="G224" s="231"/>
      <c r="H224" s="231"/>
      <c r="I224" s="231"/>
      <c r="J224" s="231"/>
      <c r="K224" s="231"/>
      <c r="L224" s="231"/>
      <c r="M224" s="231"/>
      <c r="N224" s="230"/>
      <c r="O224" s="230"/>
      <c r="P224" s="230"/>
      <c r="Q224" s="230"/>
      <c r="R224" s="231"/>
      <c r="S224" s="231"/>
      <c r="T224" s="231"/>
      <c r="U224" s="231"/>
      <c r="V224" s="231"/>
      <c r="W224" s="231"/>
      <c r="X224" s="231"/>
      <c r="Y224" s="231"/>
      <c r="Z224" s="210"/>
      <c r="AA224" s="210"/>
      <c r="AB224" s="210"/>
      <c r="AC224" s="210"/>
      <c r="AD224" s="210"/>
      <c r="AE224" s="210"/>
      <c r="AF224" s="210"/>
      <c r="AG224" s="210" t="s">
        <v>165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25">
      <c r="A225" s="227"/>
      <c r="B225" s="228"/>
      <c r="C225" s="258" t="s">
        <v>428</v>
      </c>
      <c r="D225" s="233"/>
      <c r="E225" s="234">
        <v>10</v>
      </c>
      <c r="F225" s="231"/>
      <c r="G225" s="231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31"/>
      <c r="Z225" s="210"/>
      <c r="AA225" s="210"/>
      <c r="AB225" s="210"/>
      <c r="AC225" s="210"/>
      <c r="AD225" s="210"/>
      <c r="AE225" s="210"/>
      <c r="AF225" s="210"/>
      <c r="AG225" s="210" t="s">
        <v>165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3" x14ac:dyDescent="0.25">
      <c r="A226" s="227"/>
      <c r="B226" s="228"/>
      <c r="C226" s="258" t="s">
        <v>429</v>
      </c>
      <c r="D226" s="233"/>
      <c r="E226" s="234">
        <v>43</v>
      </c>
      <c r="F226" s="231"/>
      <c r="G226" s="231"/>
      <c r="H226" s="231"/>
      <c r="I226" s="231"/>
      <c r="J226" s="231"/>
      <c r="K226" s="231"/>
      <c r="L226" s="231"/>
      <c r="M226" s="231"/>
      <c r="N226" s="230"/>
      <c r="O226" s="230"/>
      <c r="P226" s="230"/>
      <c r="Q226" s="230"/>
      <c r="R226" s="231"/>
      <c r="S226" s="231"/>
      <c r="T226" s="231"/>
      <c r="U226" s="231"/>
      <c r="V226" s="231"/>
      <c r="W226" s="231"/>
      <c r="X226" s="231"/>
      <c r="Y226" s="231"/>
      <c r="Z226" s="210"/>
      <c r="AA226" s="210"/>
      <c r="AB226" s="210"/>
      <c r="AC226" s="210"/>
      <c r="AD226" s="210"/>
      <c r="AE226" s="210"/>
      <c r="AF226" s="210"/>
      <c r="AG226" s="210" t="s">
        <v>165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5">
      <c r="A227" s="227"/>
      <c r="B227" s="228"/>
      <c r="C227" s="258" t="s">
        <v>430</v>
      </c>
      <c r="D227" s="233"/>
      <c r="E227" s="234">
        <v>127.4</v>
      </c>
      <c r="F227" s="231"/>
      <c r="G227" s="231"/>
      <c r="H227" s="231"/>
      <c r="I227" s="231"/>
      <c r="J227" s="231"/>
      <c r="K227" s="231"/>
      <c r="L227" s="231"/>
      <c r="M227" s="231"/>
      <c r="N227" s="230"/>
      <c r="O227" s="230"/>
      <c r="P227" s="230"/>
      <c r="Q227" s="230"/>
      <c r="R227" s="231"/>
      <c r="S227" s="231"/>
      <c r="T227" s="231"/>
      <c r="U227" s="231"/>
      <c r="V227" s="231"/>
      <c r="W227" s="231"/>
      <c r="X227" s="231"/>
      <c r="Y227" s="231"/>
      <c r="Z227" s="210"/>
      <c r="AA227" s="210"/>
      <c r="AB227" s="210"/>
      <c r="AC227" s="210"/>
      <c r="AD227" s="210"/>
      <c r="AE227" s="210"/>
      <c r="AF227" s="210"/>
      <c r="AG227" s="210" t="s">
        <v>165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5">
      <c r="A228" s="227"/>
      <c r="B228" s="228"/>
      <c r="C228" s="258" t="s">
        <v>431</v>
      </c>
      <c r="D228" s="233"/>
      <c r="E228" s="234">
        <v>62</v>
      </c>
      <c r="F228" s="231"/>
      <c r="G228" s="231"/>
      <c r="H228" s="231"/>
      <c r="I228" s="231"/>
      <c r="J228" s="231"/>
      <c r="K228" s="231"/>
      <c r="L228" s="231"/>
      <c r="M228" s="231"/>
      <c r="N228" s="230"/>
      <c r="O228" s="230"/>
      <c r="P228" s="230"/>
      <c r="Q228" s="230"/>
      <c r="R228" s="231"/>
      <c r="S228" s="231"/>
      <c r="T228" s="231"/>
      <c r="U228" s="231"/>
      <c r="V228" s="231"/>
      <c r="W228" s="231"/>
      <c r="X228" s="231"/>
      <c r="Y228" s="231"/>
      <c r="Z228" s="210"/>
      <c r="AA228" s="210"/>
      <c r="AB228" s="210"/>
      <c r="AC228" s="210"/>
      <c r="AD228" s="210"/>
      <c r="AE228" s="210"/>
      <c r="AF228" s="210"/>
      <c r="AG228" s="210" t="s">
        <v>165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5">
      <c r="A229" s="227"/>
      <c r="B229" s="228"/>
      <c r="C229" s="258" t="s">
        <v>432</v>
      </c>
      <c r="D229" s="233"/>
      <c r="E229" s="234">
        <v>2</v>
      </c>
      <c r="F229" s="231"/>
      <c r="G229" s="231"/>
      <c r="H229" s="231"/>
      <c r="I229" s="231"/>
      <c r="J229" s="231"/>
      <c r="K229" s="231"/>
      <c r="L229" s="231"/>
      <c r="M229" s="231"/>
      <c r="N229" s="230"/>
      <c r="O229" s="230"/>
      <c r="P229" s="230"/>
      <c r="Q229" s="230"/>
      <c r="R229" s="231"/>
      <c r="S229" s="231"/>
      <c r="T229" s="231"/>
      <c r="U229" s="231"/>
      <c r="V229" s="231"/>
      <c r="W229" s="231"/>
      <c r="X229" s="231"/>
      <c r="Y229" s="231"/>
      <c r="Z229" s="210"/>
      <c r="AA229" s="210"/>
      <c r="AB229" s="210"/>
      <c r="AC229" s="210"/>
      <c r="AD229" s="210"/>
      <c r="AE229" s="210"/>
      <c r="AF229" s="210"/>
      <c r="AG229" s="210" t="s">
        <v>165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ht="20.399999999999999" outlineLevel="1" x14ac:dyDescent="0.25">
      <c r="A230" s="244">
        <v>60</v>
      </c>
      <c r="B230" s="245" t="s">
        <v>433</v>
      </c>
      <c r="C230" s="257" t="s">
        <v>434</v>
      </c>
      <c r="D230" s="246" t="s">
        <v>158</v>
      </c>
      <c r="E230" s="247">
        <v>36</v>
      </c>
      <c r="F230" s="248"/>
      <c r="G230" s="249">
        <f>ROUND(E230*F230,2)</f>
        <v>0</v>
      </c>
      <c r="H230" s="232"/>
      <c r="I230" s="231">
        <f>ROUND(E230*H230,2)</f>
        <v>0</v>
      </c>
      <c r="J230" s="232"/>
      <c r="K230" s="231">
        <f>ROUND(E230*J230,2)</f>
        <v>0</v>
      </c>
      <c r="L230" s="231">
        <v>21</v>
      </c>
      <c r="M230" s="231">
        <f>G230*(1+L230/100)</f>
        <v>0</v>
      </c>
      <c r="N230" s="230">
        <v>0</v>
      </c>
      <c r="O230" s="230">
        <f>ROUND(E230*N230,2)</f>
        <v>0</v>
      </c>
      <c r="P230" s="230">
        <v>5.2399999999999999E-3</v>
      </c>
      <c r="Q230" s="230">
        <f>ROUND(E230*P230,2)</f>
        <v>0.19</v>
      </c>
      <c r="R230" s="231"/>
      <c r="S230" s="231" t="s">
        <v>159</v>
      </c>
      <c r="T230" s="231" t="s">
        <v>160</v>
      </c>
      <c r="U230" s="231">
        <v>4.2000000000000003E-2</v>
      </c>
      <c r="V230" s="231">
        <f>ROUND(E230*U230,2)</f>
        <v>1.51</v>
      </c>
      <c r="W230" s="231"/>
      <c r="X230" s="231" t="s">
        <v>161</v>
      </c>
      <c r="Y230" s="231" t="s">
        <v>162</v>
      </c>
      <c r="Z230" s="210"/>
      <c r="AA230" s="210"/>
      <c r="AB230" s="210"/>
      <c r="AC230" s="210"/>
      <c r="AD230" s="210"/>
      <c r="AE230" s="210"/>
      <c r="AF230" s="210"/>
      <c r="AG230" s="210" t="s">
        <v>163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25">
      <c r="A231" s="227"/>
      <c r="B231" s="228"/>
      <c r="C231" s="258" t="s">
        <v>435</v>
      </c>
      <c r="D231" s="233"/>
      <c r="E231" s="234">
        <v>36</v>
      </c>
      <c r="F231" s="231"/>
      <c r="G231" s="231"/>
      <c r="H231" s="231"/>
      <c r="I231" s="231"/>
      <c r="J231" s="231"/>
      <c r="K231" s="231"/>
      <c r="L231" s="231"/>
      <c r="M231" s="231"/>
      <c r="N231" s="230"/>
      <c r="O231" s="230"/>
      <c r="P231" s="230"/>
      <c r="Q231" s="230"/>
      <c r="R231" s="231"/>
      <c r="S231" s="231"/>
      <c r="T231" s="231"/>
      <c r="U231" s="231"/>
      <c r="V231" s="231"/>
      <c r="W231" s="231"/>
      <c r="X231" s="231"/>
      <c r="Y231" s="231"/>
      <c r="Z231" s="210"/>
      <c r="AA231" s="210"/>
      <c r="AB231" s="210"/>
      <c r="AC231" s="210"/>
      <c r="AD231" s="210"/>
      <c r="AE231" s="210"/>
      <c r="AF231" s="210"/>
      <c r="AG231" s="210" t="s">
        <v>165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x14ac:dyDescent="0.25">
      <c r="A232" s="237" t="s">
        <v>154</v>
      </c>
      <c r="B232" s="238" t="s">
        <v>91</v>
      </c>
      <c r="C232" s="256" t="s">
        <v>92</v>
      </c>
      <c r="D232" s="239"/>
      <c r="E232" s="240"/>
      <c r="F232" s="241"/>
      <c r="G232" s="242">
        <f>SUMIF(AG233:AG240,"&lt;&gt;NOR",G233:G240)</f>
        <v>0</v>
      </c>
      <c r="H232" s="236"/>
      <c r="I232" s="236">
        <f>SUM(I233:I240)</f>
        <v>0</v>
      </c>
      <c r="J232" s="236"/>
      <c r="K232" s="236">
        <f>SUM(K233:K240)</f>
        <v>0</v>
      </c>
      <c r="L232" s="236"/>
      <c r="M232" s="236">
        <f>SUM(M233:M240)</f>
        <v>0</v>
      </c>
      <c r="N232" s="235"/>
      <c r="O232" s="235">
        <f>SUM(O233:O240)</f>
        <v>0</v>
      </c>
      <c r="P232" s="235"/>
      <c r="Q232" s="235">
        <f>SUM(Q233:Q240)</f>
        <v>4.2300000000000004</v>
      </c>
      <c r="R232" s="236"/>
      <c r="S232" s="236"/>
      <c r="T232" s="236"/>
      <c r="U232" s="236"/>
      <c r="V232" s="236">
        <f>SUM(V233:V240)</f>
        <v>74.709999999999994</v>
      </c>
      <c r="W232" s="236"/>
      <c r="X232" s="236"/>
      <c r="Y232" s="236"/>
      <c r="AG232" t="s">
        <v>155</v>
      </c>
    </row>
    <row r="233" spans="1:60" ht="20.399999999999999" outlineLevel="1" x14ac:dyDescent="0.25">
      <c r="A233" s="244">
        <v>61</v>
      </c>
      <c r="B233" s="245" t="s">
        <v>436</v>
      </c>
      <c r="C233" s="257" t="s">
        <v>437</v>
      </c>
      <c r="D233" s="246" t="s">
        <v>158</v>
      </c>
      <c r="E233" s="247">
        <v>325</v>
      </c>
      <c r="F233" s="248"/>
      <c r="G233" s="249">
        <f>ROUND(E233*F233,2)</f>
        <v>0</v>
      </c>
      <c r="H233" s="232"/>
      <c r="I233" s="231">
        <f>ROUND(E233*H233,2)</f>
        <v>0</v>
      </c>
      <c r="J233" s="232"/>
      <c r="K233" s="231">
        <f>ROUND(E233*J233,2)</f>
        <v>0</v>
      </c>
      <c r="L233" s="231">
        <v>21</v>
      </c>
      <c r="M233" s="231">
        <f>G233*(1+L233/100)</f>
        <v>0</v>
      </c>
      <c r="N233" s="230">
        <v>0</v>
      </c>
      <c r="O233" s="230">
        <f>ROUND(E233*N233,2)</f>
        <v>0</v>
      </c>
      <c r="P233" s="230">
        <v>2E-3</v>
      </c>
      <c r="Q233" s="230">
        <f>ROUND(E233*P233,2)</f>
        <v>0.65</v>
      </c>
      <c r="R233" s="231"/>
      <c r="S233" s="231" t="s">
        <v>159</v>
      </c>
      <c r="T233" s="231" t="s">
        <v>160</v>
      </c>
      <c r="U233" s="231">
        <v>3.7999999999999999E-2</v>
      </c>
      <c r="V233" s="231">
        <f>ROUND(E233*U233,2)</f>
        <v>12.35</v>
      </c>
      <c r="W233" s="231"/>
      <c r="X233" s="231" t="s">
        <v>161</v>
      </c>
      <c r="Y233" s="231" t="s">
        <v>162</v>
      </c>
      <c r="Z233" s="210"/>
      <c r="AA233" s="210"/>
      <c r="AB233" s="210"/>
      <c r="AC233" s="210"/>
      <c r="AD233" s="210"/>
      <c r="AE233" s="210"/>
      <c r="AF233" s="210"/>
      <c r="AG233" s="210" t="s">
        <v>163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2" x14ac:dyDescent="0.25">
      <c r="A234" s="227"/>
      <c r="B234" s="228"/>
      <c r="C234" s="258" t="s">
        <v>438</v>
      </c>
      <c r="D234" s="233"/>
      <c r="E234" s="234">
        <v>163</v>
      </c>
      <c r="F234" s="231"/>
      <c r="G234" s="231"/>
      <c r="H234" s="231"/>
      <c r="I234" s="231"/>
      <c r="J234" s="231"/>
      <c r="K234" s="231"/>
      <c r="L234" s="231"/>
      <c r="M234" s="231"/>
      <c r="N234" s="230"/>
      <c r="O234" s="230"/>
      <c r="P234" s="230"/>
      <c r="Q234" s="230"/>
      <c r="R234" s="231"/>
      <c r="S234" s="231"/>
      <c r="T234" s="231"/>
      <c r="U234" s="231"/>
      <c r="V234" s="231"/>
      <c r="W234" s="231"/>
      <c r="X234" s="231"/>
      <c r="Y234" s="231"/>
      <c r="Z234" s="210"/>
      <c r="AA234" s="210"/>
      <c r="AB234" s="210"/>
      <c r="AC234" s="210"/>
      <c r="AD234" s="210"/>
      <c r="AE234" s="210"/>
      <c r="AF234" s="210"/>
      <c r="AG234" s="210" t="s">
        <v>165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3" x14ac:dyDescent="0.25">
      <c r="A235" s="227"/>
      <c r="B235" s="228"/>
      <c r="C235" s="258" t="s">
        <v>439</v>
      </c>
      <c r="D235" s="233"/>
      <c r="E235" s="234">
        <v>162</v>
      </c>
      <c r="F235" s="231"/>
      <c r="G235" s="231"/>
      <c r="H235" s="231"/>
      <c r="I235" s="231"/>
      <c r="J235" s="231"/>
      <c r="K235" s="231"/>
      <c r="L235" s="231"/>
      <c r="M235" s="231"/>
      <c r="N235" s="230"/>
      <c r="O235" s="230"/>
      <c r="P235" s="230"/>
      <c r="Q235" s="230"/>
      <c r="R235" s="231"/>
      <c r="S235" s="231"/>
      <c r="T235" s="231"/>
      <c r="U235" s="231"/>
      <c r="V235" s="231"/>
      <c r="W235" s="231"/>
      <c r="X235" s="231"/>
      <c r="Y235" s="231"/>
      <c r="Z235" s="210"/>
      <c r="AA235" s="210"/>
      <c r="AB235" s="210"/>
      <c r="AC235" s="210"/>
      <c r="AD235" s="210"/>
      <c r="AE235" s="210"/>
      <c r="AF235" s="210"/>
      <c r="AG235" s="210" t="s">
        <v>165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ht="20.399999999999999" outlineLevel="1" x14ac:dyDescent="0.25">
      <c r="A236" s="244">
        <v>62</v>
      </c>
      <c r="B236" s="245" t="s">
        <v>440</v>
      </c>
      <c r="C236" s="257" t="s">
        <v>441</v>
      </c>
      <c r="D236" s="246" t="s">
        <v>158</v>
      </c>
      <c r="E236" s="247">
        <v>315</v>
      </c>
      <c r="F236" s="248"/>
      <c r="G236" s="249">
        <f>ROUND(E236*F236,2)</f>
        <v>0</v>
      </c>
      <c r="H236" s="232"/>
      <c r="I236" s="231">
        <f>ROUND(E236*H236,2)</f>
        <v>0</v>
      </c>
      <c r="J236" s="232"/>
      <c r="K236" s="231">
        <f>ROUND(E236*J236,2)</f>
        <v>0</v>
      </c>
      <c r="L236" s="231">
        <v>21</v>
      </c>
      <c r="M236" s="231">
        <f>G236*(1+L236/100)</f>
        <v>0</v>
      </c>
      <c r="N236" s="230">
        <v>0</v>
      </c>
      <c r="O236" s="230">
        <f>ROUND(E236*N236,2)</f>
        <v>0</v>
      </c>
      <c r="P236" s="230">
        <v>2.2000000000000001E-3</v>
      </c>
      <c r="Q236" s="230">
        <f>ROUND(E236*P236,2)</f>
        <v>0.69</v>
      </c>
      <c r="R236" s="231"/>
      <c r="S236" s="231" t="s">
        <v>159</v>
      </c>
      <c r="T236" s="231" t="s">
        <v>160</v>
      </c>
      <c r="U236" s="231">
        <v>0.04</v>
      </c>
      <c r="V236" s="231">
        <f>ROUND(E236*U236,2)</f>
        <v>12.6</v>
      </c>
      <c r="W236" s="231"/>
      <c r="X236" s="231" t="s">
        <v>161</v>
      </c>
      <c r="Y236" s="231" t="s">
        <v>162</v>
      </c>
      <c r="Z236" s="210"/>
      <c r="AA236" s="210"/>
      <c r="AB236" s="210"/>
      <c r="AC236" s="210"/>
      <c r="AD236" s="210"/>
      <c r="AE236" s="210"/>
      <c r="AF236" s="210"/>
      <c r="AG236" s="210" t="s">
        <v>163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2" x14ac:dyDescent="0.25">
      <c r="A237" s="227"/>
      <c r="B237" s="228"/>
      <c r="C237" s="258" t="s">
        <v>423</v>
      </c>
      <c r="D237" s="233"/>
      <c r="E237" s="234">
        <v>152</v>
      </c>
      <c r="F237" s="231"/>
      <c r="G237" s="231"/>
      <c r="H237" s="231"/>
      <c r="I237" s="231"/>
      <c r="J237" s="231"/>
      <c r="K237" s="231"/>
      <c r="L237" s="231"/>
      <c r="M237" s="231"/>
      <c r="N237" s="230"/>
      <c r="O237" s="230"/>
      <c r="P237" s="230"/>
      <c r="Q237" s="230"/>
      <c r="R237" s="231"/>
      <c r="S237" s="231"/>
      <c r="T237" s="231"/>
      <c r="U237" s="231"/>
      <c r="V237" s="231"/>
      <c r="W237" s="231"/>
      <c r="X237" s="231"/>
      <c r="Y237" s="231"/>
      <c r="Z237" s="210"/>
      <c r="AA237" s="210"/>
      <c r="AB237" s="210"/>
      <c r="AC237" s="210"/>
      <c r="AD237" s="210"/>
      <c r="AE237" s="210"/>
      <c r="AF237" s="210"/>
      <c r="AG237" s="210" t="s">
        <v>165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3" x14ac:dyDescent="0.25">
      <c r="A238" s="227"/>
      <c r="B238" s="228"/>
      <c r="C238" s="258" t="s">
        <v>438</v>
      </c>
      <c r="D238" s="233"/>
      <c r="E238" s="234">
        <v>163</v>
      </c>
      <c r="F238" s="231"/>
      <c r="G238" s="231"/>
      <c r="H238" s="231"/>
      <c r="I238" s="231"/>
      <c r="J238" s="231"/>
      <c r="K238" s="231"/>
      <c r="L238" s="231"/>
      <c r="M238" s="231"/>
      <c r="N238" s="230"/>
      <c r="O238" s="230"/>
      <c r="P238" s="230"/>
      <c r="Q238" s="230"/>
      <c r="R238" s="231"/>
      <c r="S238" s="231"/>
      <c r="T238" s="231"/>
      <c r="U238" s="231"/>
      <c r="V238" s="231"/>
      <c r="W238" s="231"/>
      <c r="X238" s="231"/>
      <c r="Y238" s="231"/>
      <c r="Z238" s="210"/>
      <c r="AA238" s="210"/>
      <c r="AB238" s="210"/>
      <c r="AC238" s="210"/>
      <c r="AD238" s="210"/>
      <c r="AE238" s="210"/>
      <c r="AF238" s="210"/>
      <c r="AG238" s="210" t="s">
        <v>165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20.399999999999999" outlineLevel="1" x14ac:dyDescent="0.25">
      <c r="A239" s="244">
        <v>63</v>
      </c>
      <c r="B239" s="245" t="s">
        <v>442</v>
      </c>
      <c r="C239" s="257" t="s">
        <v>443</v>
      </c>
      <c r="D239" s="246" t="s">
        <v>158</v>
      </c>
      <c r="E239" s="247">
        <v>143</v>
      </c>
      <c r="F239" s="248"/>
      <c r="G239" s="249">
        <f>ROUND(E239*F239,2)</f>
        <v>0</v>
      </c>
      <c r="H239" s="232"/>
      <c r="I239" s="231">
        <f>ROUND(E239*H239,2)</f>
        <v>0</v>
      </c>
      <c r="J239" s="232"/>
      <c r="K239" s="231">
        <f>ROUND(E239*J239,2)</f>
        <v>0</v>
      </c>
      <c r="L239" s="231">
        <v>21</v>
      </c>
      <c r="M239" s="231">
        <f>G239*(1+L239/100)</f>
        <v>0</v>
      </c>
      <c r="N239" s="230">
        <v>0</v>
      </c>
      <c r="O239" s="230">
        <f>ROUND(E239*N239,2)</f>
        <v>0</v>
      </c>
      <c r="P239" s="230">
        <v>2.0199999999999999E-2</v>
      </c>
      <c r="Q239" s="230">
        <f>ROUND(E239*P239,2)</f>
        <v>2.89</v>
      </c>
      <c r="R239" s="231"/>
      <c r="S239" s="231" t="s">
        <v>159</v>
      </c>
      <c r="T239" s="231" t="s">
        <v>160</v>
      </c>
      <c r="U239" s="231">
        <v>0.34799999999999998</v>
      </c>
      <c r="V239" s="231">
        <f>ROUND(E239*U239,2)</f>
        <v>49.76</v>
      </c>
      <c r="W239" s="231"/>
      <c r="X239" s="231" t="s">
        <v>161</v>
      </c>
      <c r="Y239" s="231" t="s">
        <v>162</v>
      </c>
      <c r="Z239" s="210"/>
      <c r="AA239" s="210"/>
      <c r="AB239" s="210"/>
      <c r="AC239" s="210"/>
      <c r="AD239" s="210"/>
      <c r="AE239" s="210"/>
      <c r="AF239" s="210"/>
      <c r="AG239" s="210" t="s">
        <v>163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5">
      <c r="A240" s="227"/>
      <c r="B240" s="228"/>
      <c r="C240" s="258" t="s">
        <v>444</v>
      </c>
      <c r="D240" s="233"/>
      <c r="E240" s="234">
        <v>143</v>
      </c>
      <c r="F240" s="231"/>
      <c r="G240" s="231"/>
      <c r="H240" s="231"/>
      <c r="I240" s="231"/>
      <c r="J240" s="231"/>
      <c r="K240" s="231"/>
      <c r="L240" s="231"/>
      <c r="M240" s="231"/>
      <c r="N240" s="230"/>
      <c r="O240" s="230"/>
      <c r="P240" s="230"/>
      <c r="Q240" s="230"/>
      <c r="R240" s="231"/>
      <c r="S240" s="231"/>
      <c r="T240" s="231"/>
      <c r="U240" s="231"/>
      <c r="V240" s="231"/>
      <c r="W240" s="231"/>
      <c r="X240" s="231"/>
      <c r="Y240" s="231"/>
      <c r="Z240" s="210"/>
      <c r="AA240" s="210"/>
      <c r="AB240" s="210"/>
      <c r="AC240" s="210"/>
      <c r="AD240" s="210"/>
      <c r="AE240" s="210"/>
      <c r="AF240" s="210"/>
      <c r="AG240" s="210" t="s">
        <v>165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x14ac:dyDescent="0.25">
      <c r="A241" s="237" t="s">
        <v>154</v>
      </c>
      <c r="B241" s="238" t="s">
        <v>101</v>
      </c>
      <c r="C241" s="256" t="s">
        <v>102</v>
      </c>
      <c r="D241" s="239"/>
      <c r="E241" s="240"/>
      <c r="F241" s="241"/>
      <c r="G241" s="242">
        <f>SUMIF(AG242:AG249,"&lt;&gt;NOR",G242:G249)</f>
        <v>0</v>
      </c>
      <c r="H241" s="236"/>
      <c r="I241" s="236">
        <f>SUM(I242:I249)</f>
        <v>0</v>
      </c>
      <c r="J241" s="236"/>
      <c r="K241" s="236">
        <f>SUM(K242:K249)</f>
        <v>0</v>
      </c>
      <c r="L241" s="236"/>
      <c r="M241" s="236">
        <f>SUM(M242:M249)</f>
        <v>0</v>
      </c>
      <c r="N241" s="235"/>
      <c r="O241" s="235">
        <f>SUM(O242:O249)</f>
        <v>0.1</v>
      </c>
      <c r="P241" s="235"/>
      <c r="Q241" s="235">
        <f>SUM(Q242:Q249)</f>
        <v>42.28</v>
      </c>
      <c r="R241" s="236"/>
      <c r="S241" s="236"/>
      <c r="T241" s="236"/>
      <c r="U241" s="236"/>
      <c r="V241" s="236">
        <f>SUM(V242:V249)</f>
        <v>174.70000000000002</v>
      </c>
      <c r="W241" s="236"/>
      <c r="X241" s="236"/>
      <c r="Y241" s="236"/>
      <c r="AG241" t="s">
        <v>155</v>
      </c>
    </row>
    <row r="242" spans="1:60" outlineLevel="1" x14ac:dyDescent="0.25">
      <c r="A242" s="244">
        <v>64</v>
      </c>
      <c r="B242" s="245" t="s">
        <v>445</v>
      </c>
      <c r="C242" s="257" t="s">
        <v>446</v>
      </c>
      <c r="D242" s="246" t="s">
        <v>158</v>
      </c>
      <c r="E242" s="247">
        <v>7</v>
      </c>
      <c r="F242" s="248"/>
      <c r="G242" s="249">
        <f>ROUND(E242*F242,2)</f>
        <v>0</v>
      </c>
      <c r="H242" s="232"/>
      <c r="I242" s="231">
        <f>ROUND(E242*H242,2)</f>
        <v>0</v>
      </c>
      <c r="J242" s="232"/>
      <c r="K242" s="231">
        <f>ROUND(E242*J242,2)</f>
        <v>0</v>
      </c>
      <c r="L242" s="231">
        <v>21</v>
      </c>
      <c r="M242" s="231">
        <f>G242*(1+L242/100)</f>
        <v>0</v>
      </c>
      <c r="N242" s="230">
        <v>0</v>
      </c>
      <c r="O242" s="230">
        <f>ROUND(E242*N242,2)</f>
        <v>0</v>
      </c>
      <c r="P242" s="230">
        <v>1.4E-2</v>
      </c>
      <c r="Q242" s="230">
        <f>ROUND(E242*P242,2)</f>
        <v>0.1</v>
      </c>
      <c r="R242" s="231"/>
      <c r="S242" s="231" t="s">
        <v>159</v>
      </c>
      <c r="T242" s="231" t="s">
        <v>160</v>
      </c>
      <c r="U242" s="231">
        <v>0.08</v>
      </c>
      <c r="V242" s="231">
        <f>ROUND(E242*U242,2)</f>
        <v>0.56000000000000005</v>
      </c>
      <c r="W242" s="231"/>
      <c r="X242" s="231" t="s">
        <v>161</v>
      </c>
      <c r="Y242" s="231" t="s">
        <v>162</v>
      </c>
      <c r="Z242" s="210"/>
      <c r="AA242" s="210"/>
      <c r="AB242" s="210"/>
      <c r="AC242" s="210"/>
      <c r="AD242" s="210"/>
      <c r="AE242" s="210"/>
      <c r="AF242" s="210"/>
      <c r="AG242" s="210" t="s">
        <v>163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2" x14ac:dyDescent="0.25">
      <c r="A243" s="227"/>
      <c r="B243" s="228"/>
      <c r="C243" s="258" t="s">
        <v>447</v>
      </c>
      <c r="D243" s="233"/>
      <c r="E243" s="234">
        <v>7</v>
      </c>
      <c r="F243" s="231"/>
      <c r="G243" s="231"/>
      <c r="H243" s="231"/>
      <c r="I243" s="231"/>
      <c r="J243" s="231"/>
      <c r="K243" s="231"/>
      <c r="L243" s="231"/>
      <c r="M243" s="231"/>
      <c r="N243" s="230"/>
      <c r="O243" s="230"/>
      <c r="P243" s="230"/>
      <c r="Q243" s="230"/>
      <c r="R243" s="231"/>
      <c r="S243" s="231"/>
      <c r="T243" s="231"/>
      <c r="U243" s="231"/>
      <c r="V243" s="231"/>
      <c r="W243" s="231"/>
      <c r="X243" s="231"/>
      <c r="Y243" s="231"/>
      <c r="Z243" s="210"/>
      <c r="AA243" s="210"/>
      <c r="AB243" s="210"/>
      <c r="AC243" s="210"/>
      <c r="AD243" s="210"/>
      <c r="AE243" s="210"/>
      <c r="AF243" s="210"/>
      <c r="AG243" s="210" t="s">
        <v>165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5">
      <c r="A244" s="244">
        <v>65</v>
      </c>
      <c r="B244" s="245" t="s">
        <v>448</v>
      </c>
      <c r="C244" s="257" t="s">
        <v>449</v>
      </c>
      <c r="D244" s="246" t="s">
        <v>158</v>
      </c>
      <c r="E244" s="247">
        <v>626.24</v>
      </c>
      <c r="F244" s="248"/>
      <c r="G244" s="249">
        <f>ROUND(E244*F244,2)</f>
        <v>0</v>
      </c>
      <c r="H244" s="232"/>
      <c r="I244" s="231">
        <f>ROUND(E244*H244,2)</f>
        <v>0</v>
      </c>
      <c r="J244" s="232"/>
      <c r="K244" s="231">
        <f>ROUND(E244*J244,2)</f>
        <v>0</v>
      </c>
      <c r="L244" s="231">
        <v>21</v>
      </c>
      <c r="M244" s="231">
        <f>G244*(1+L244/100)</f>
        <v>0</v>
      </c>
      <c r="N244" s="230">
        <v>1.6000000000000001E-4</v>
      </c>
      <c r="O244" s="230">
        <f>ROUND(E244*N244,2)</f>
        <v>0.1</v>
      </c>
      <c r="P244" s="230">
        <v>6.4000000000000001E-2</v>
      </c>
      <c r="Q244" s="230">
        <f>ROUND(E244*P244,2)</f>
        <v>40.08</v>
      </c>
      <c r="R244" s="231"/>
      <c r="S244" s="231" t="s">
        <v>159</v>
      </c>
      <c r="T244" s="231" t="s">
        <v>160</v>
      </c>
      <c r="U244" s="231">
        <v>0.26600000000000001</v>
      </c>
      <c r="V244" s="231">
        <f>ROUND(E244*U244,2)</f>
        <v>166.58</v>
      </c>
      <c r="W244" s="231"/>
      <c r="X244" s="231" t="s">
        <v>161</v>
      </c>
      <c r="Y244" s="231" t="s">
        <v>162</v>
      </c>
      <c r="Z244" s="210"/>
      <c r="AA244" s="210"/>
      <c r="AB244" s="210"/>
      <c r="AC244" s="210"/>
      <c r="AD244" s="210"/>
      <c r="AE244" s="210"/>
      <c r="AF244" s="210"/>
      <c r="AG244" s="210" t="s">
        <v>163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2" x14ac:dyDescent="0.25">
      <c r="A245" s="227"/>
      <c r="B245" s="228"/>
      <c r="C245" s="258" t="s">
        <v>423</v>
      </c>
      <c r="D245" s="233"/>
      <c r="E245" s="234">
        <v>152</v>
      </c>
      <c r="F245" s="231"/>
      <c r="G245" s="231"/>
      <c r="H245" s="231"/>
      <c r="I245" s="231"/>
      <c r="J245" s="231"/>
      <c r="K245" s="231"/>
      <c r="L245" s="231"/>
      <c r="M245" s="231"/>
      <c r="N245" s="230"/>
      <c r="O245" s="230"/>
      <c r="P245" s="230"/>
      <c r="Q245" s="230"/>
      <c r="R245" s="231"/>
      <c r="S245" s="231"/>
      <c r="T245" s="231"/>
      <c r="U245" s="231"/>
      <c r="V245" s="231"/>
      <c r="W245" s="231"/>
      <c r="X245" s="231"/>
      <c r="Y245" s="231"/>
      <c r="Z245" s="210"/>
      <c r="AA245" s="210"/>
      <c r="AB245" s="210"/>
      <c r="AC245" s="210"/>
      <c r="AD245" s="210"/>
      <c r="AE245" s="210"/>
      <c r="AF245" s="210"/>
      <c r="AG245" s="210" t="s">
        <v>165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3" x14ac:dyDescent="0.25">
      <c r="A246" s="227"/>
      <c r="B246" s="228"/>
      <c r="C246" s="258" t="s">
        <v>450</v>
      </c>
      <c r="D246" s="233"/>
      <c r="E246" s="234">
        <v>163.24</v>
      </c>
      <c r="F246" s="231"/>
      <c r="G246" s="231"/>
      <c r="H246" s="231"/>
      <c r="I246" s="231"/>
      <c r="J246" s="231"/>
      <c r="K246" s="231"/>
      <c r="L246" s="231"/>
      <c r="M246" s="231"/>
      <c r="N246" s="230"/>
      <c r="O246" s="230"/>
      <c r="P246" s="230"/>
      <c r="Q246" s="230"/>
      <c r="R246" s="231"/>
      <c r="S246" s="231"/>
      <c r="T246" s="231"/>
      <c r="U246" s="231"/>
      <c r="V246" s="231"/>
      <c r="W246" s="231"/>
      <c r="X246" s="231"/>
      <c r="Y246" s="231"/>
      <c r="Z246" s="210"/>
      <c r="AA246" s="210"/>
      <c r="AB246" s="210"/>
      <c r="AC246" s="210"/>
      <c r="AD246" s="210"/>
      <c r="AE246" s="210"/>
      <c r="AF246" s="210"/>
      <c r="AG246" s="210" t="s">
        <v>165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5">
      <c r="A247" s="227"/>
      <c r="B247" s="228"/>
      <c r="C247" s="258" t="s">
        <v>439</v>
      </c>
      <c r="D247" s="233"/>
      <c r="E247" s="234">
        <v>162</v>
      </c>
      <c r="F247" s="231"/>
      <c r="G247" s="231"/>
      <c r="H247" s="231"/>
      <c r="I247" s="231"/>
      <c r="J247" s="231"/>
      <c r="K247" s="231"/>
      <c r="L247" s="231"/>
      <c r="M247" s="231"/>
      <c r="N247" s="230"/>
      <c r="O247" s="230"/>
      <c r="P247" s="230"/>
      <c r="Q247" s="230"/>
      <c r="R247" s="231"/>
      <c r="S247" s="231"/>
      <c r="T247" s="231"/>
      <c r="U247" s="231"/>
      <c r="V247" s="231"/>
      <c r="W247" s="231"/>
      <c r="X247" s="231"/>
      <c r="Y247" s="231"/>
      <c r="Z247" s="210"/>
      <c r="AA247" s="210"/>
      <c r="AB247" s="210"/>
      <c r="AC247" s="210"/>
      <c r="AD247" s="210"/>
      <c r="AE247" s="210"/>
      <c r="AF247" s="210"/>
      <c r="AG247" s="210" t="s">
        <v>165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5">
      <c r="A248" s="227"/>
      <c r="B248" s="228"/>
      <c r="C248" s="258" t="s">
        <v>451</v>
      </c>
      <c r="D248" s="233"/>
      <c r="E248" s="234">
        <v>149</v>
      </c>
      <c r="F248" s="231"/>
      <c r="G248" s="231"/>
      <c r="H248" s="231"/>
      <c r="I248" s="231"/>
      <c r="J248" s="231"/>
      <c r="K248" s="231"/>
      <c r="L248" s="231"/>
      <c r="M248" s="231"/>
      <c r="N248" s="230"/>
      <c r="O248" s="230"/>
      <c r="P248" s="230"/>
      <c r="Q248" s="230"/>
      <c r="R248" s="231"/>
      <c r="S248" s="231"/>
      <c r="T248" s="231"/>
      <c r="U248" s="231"/>
      <c r="V248" s="231"/>
      <c r="W248" s="231"/>
      <c r="X248" s="231"/>
      <c r="Y248" s="231"/>
      <c r="Z248" s="210"/>
      <c r="AA248" s="210"/>
      <c r="AB248" s="210"/>
      <c r="AC248" s="210"/>
      <c r="AD248" s="210"/>
      <c r="AE248" s="210"/>
      <c r="AF248" s="210"/>
      <c r="AG248" s="210" t="s">
        <v>165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ht="20.399999999999999" outlineLevel="1" x14ac:dyDescent="0.25">
      <c r="A249" s="250">
        <v>66</v>
      </c>
      <c r="B249" s="251" t="s">
        <v>452</v>
      </c>
      <c r="C249" s="259" t="s">
        <v>453</v>
      </c>
      <c r="D249" s="252" t="s">
        <v>158</v>
      </c>
      <c r="E249" s="253">
        <v>42</v>
      </c>
      <c r="F249" s="254"/>
      <c r="G249" s="255">
        <f>ROUND(E249*F249,2)</f>
        <v>0</v>
      </c>
      <c r="H249" s="232"/>
      <c r="I249" s="231">
        <f>ROUND(E249*H249,2)</f>
        <v>0</v>
      </c>
      <c r="J249" s="232"/>
      <c r="K249" s="231">
        <f>ROUND(E249*J249,2)</f>
        <v>0</v>
      </c>
      <c r="L249" s="231">
        <v>21</v>
      </c>
      <c r="M249" s="231">
        <f>G249*(1+L249/100)</f>
        <v>0</v>
      </c>
      <c r="N249" s="230">
        <v>0</v>
      </c>
      <c r="O249" s="230">
        <f>ROUND(E249*N249,2)</f>
        <v>0</v>
      </c>
      <c r="P249" s="230">
        <v>0.05</v>
      </c>
      <c r="Q249" s="230">
        <f>ROUND(E249*P249,2)</f>
        <v>2.1</v>
      </c>
      <c r="R249" s="231"/>
      <c r="S249" s="231" t="s">
        <v>419</v>
      </c>
      <c r="T249" s="231" t="s">
        <v>420</v>
      </c>
      <c r="U249" s="231">
        <v>0.18</v>
      </c>
      <c r="V249" s="231">
        <f>ROUND(E249*U249,2)</f>
        <v>7.56</v>
      </c>
      <c r="W249" s="231"/>
      <c r="X249" s="231" t="s">
        <v>161</v>
      </c>
      <c r="Y249" s="231" t="s">
        <v>162</v>
      </c>
      <c r="Z249" s="210"/>
      <c r="AA249" s="210"/>
      <c r="AB249" s="210"/>
      <c r="AC249" s="210"/>
      <c r="AD249" s="210"/>
      <c r="AE249" s="210"/>
      <c r="AF249" s="210"/>
      <c r="AG249" s="210" t="s">
        <v>163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x14ac:dyDescent="0.25">
      <c r="A250" s="237" t="s">
        <v>154</v>
      </c>
      <c r="B250" s="238" t="s">
        <v>103</v>
      </c>
      <c r="C250" s="256" t="s">
        <v>104</v>
      </c>
      <c r="D250" s="239"/>
      <c r="E250" s="240"/>
      <c r="F250" s="241"/>
      <c r="G250" s="242">
        <f>SUMIF(AG251:AG261,"&lt;&gt;NOR",G251:G261)</f>
        <v>0</v>
      </c>
      <c r="H250" s="236"/>
      <c r="I250" s="236">
        <f>SUM(I251:I261)</f>
        <v>0</v>
      </c>
      <c r="J250" s="236"/>
      <c r="K250" s="236">
        <f>SUM(K251:K261)</f>
        <v>0</v>
      </c>
      <c r="L250" s="236"/>
      <c r="M250" s="236">
        <f>SUM(M251:M261)</f>
        <v>0</v>
      </c>
      <c r="N250" s="235"/>
      <c r="O250" s="235">
        <f>SUM(O251:O261)</f>
        <v>0</v>
      </c>
      <c r="P250" s="235"/>
      <c r="Q250" s="235">
        <f>SUM(Q251:Q261)</f>
        <v>0.39999999999999997</v>
      </c>
      <c r="R250" s="236"/>
      <c r="S250" s="236"/>
      <c r="T250" s="236"/>
      <c r="U250" s="236"/>
      <c r="V250" s="236">
        <f>SUM(V251:V261)</f>
        <v>20.52</v>
      </c>
      <c r="W250" s="236"/>
      <c r="X250" s="236"/>
      <c r="Y250" s="236"/>
      <c r="AG250" t="s">
        <v>155</v>
      </c>
    </row>
    <row r="251" spans="1:60" outlineLevel="1" x14ac:dyDescent="0.25">
      <c r="A251" s="244">
        <v>67</v>
      </c>
      <c r="B251" s="245" t="s">
        <v>454</v>
      </c>
      <c r="C251" s="257" t="s">
        <v>455</v>
      </c>
      <c r="D251" s="246" t="s">
        <v>168</v>
      </c>
      <c r="E251" s="247">
        <v>115.37</v>
      </c>
      <c r="F251" s="248"/>
      <c r="G251" s="249">
        <f>ROUND(E251*F251,2)</f>
        <v>0</v>
      </c>
      <c r="H251" s="232"/>
      <c r="I251" s="231">
        <f>ROUND(E251*H251,2)</f>
        <v>0</v>
      </c>
      <c r="J251" s="232"/>
      <c r="K251" s="231">
        <f>ROUND(E251*J251,2)</f>
        <v>0</v>
      </c>
      <c r="L251" s="231">
        <v>21</v>
      </c>
      <c r="M251" s="231">
        <f>G251*(1+L251/100)</f>
        <v>0</v>
      </c>
      <c r="N251" s="230">
        <v>0</v>
      </c>
      <c r="O251" s="230">
        <f>ROUND(E251*N251,2)</f>
        <v>0</v>
      </c>
      <c r="P251" s="230">
        <v>1.3500000000000001E-3</v>
      </c>
      <c r="Q251" s="230">
        <f>ROUND(E251*P251,2)</f>
        <v>0.16</v>
      </c>
      <c r="R251" s="231"/>
      <c r="S251" s="231" t="s">
        <v>159</v>
      </c>
      <c r="T251" s="231" t="s">
        <v>160</v>
      </c>
      <c r="U251" s="231">
        <v>9.1999999999999998E-2</v>
      </c>
      <c r="V251" s="231">
        <f>ROUND(E251*U251,2)</f>
        <v>10.61</v>
      </c>
      <c r="W251" s="231"/>
      <c r="X251" s="231" t="s">
        <v>161</v>
      </c>
      <c r="Y251" s="231" t="s">
        <v>162</v>
      </c>
      <c r="Z251" s="210"/>
      <c r="AA251" s="210"/>
      <c r="AB251" s="210"/>
      <c r="AC251" s="210"/>
      <c r="AD251" s="210"/>
      <c r="AE251" s="210"/>
      <c r="AF251" s="210"/>
      <c r="AG251" s="210" t="s">
        <v>163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5">
      <c r="A252" s="227"/>
      <c r="B252" s="228"/>
      <c r="C252" s="258" t="s">
        <v>368</v>
      </c>
      <c r="D252" s="233"/>
      <c r="E252" s="234">
        <v>29.69</v>
      </c>
      <c r="F252" s="231"/>
      <c r="G252" s="231"/>
      <c r="H252" s="231"/>
      <c r="I252" s="231"/>
      <c r="J252" s="231"/>
      <c r="K252" s="231"/>
      <c r="L252" s="231"/>
      <c r="M252" s="231"/>
      <c r="N252" s="230"/>
      <c r="O252" s="230"/>
      <c r="P252" s="230"/>
      <c r="Q252" s="230"/>
      <c r="R252" s="231"/>
      <c r="S252" s="231"/>
      <c r="T252" s="231"/>
      <c r="U252" s="231"/>
      <c r="V252" s="231"/>
      <c r="W252" s="231"/>
      <c r="X252" s="231"/>
      <c r="Y252" s="231"/>
      <c r="Z252" s="210"/>
      <c r="AA252" s="210"/>
      <c r="AB252" s="210"/>
      <c r="AC252" s="210"/>
      <c r="AD252" s="210"/>
      <c r="AE252" s="210"/>
      <c r="AF252" s="210"/>
      <c r="AG252" s="210" t="s">
        <v>165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3" x14ac:dyDescent="0.25">
      <c r="A253" s="227"/>
      <c r="B253" s="228"/>
      <c r="C253" s="258" t="s">
        <v>371</v>
      </c>
      <c r="D253" s="233"/>
      <c r="E253" s="234">
        <v>30.03</v>
      </c>
      <c r="F253" s="231"/>
      <c r="G253" s="231"/>
      <c r="H253" s="231"/>
      <c r="I253" s="231"/>
      <c r="J253" s="231"/>
      <c r="K253" s="231"/>
      <c r="L253" s="231"/>
      <c r="M253" s="231"/>
      <c r="N253" s="230"/>
      <c r="O253" s="230"/>
      <c r="P253" s="230"/>
      <c r="Q253" s="230"/>
      <c r="R253" s="231"/>
      <c r="S253" s="231"/>
      <c r="T253" s="231"/>
      <c r="U253" s="231"/>
      <c r="V253" s="231"/>
      <c r="W253" s="231"/>
      <c r="X253" s="231"/>
      <c r="Y253" s="231"/>
      <c r="Z253" s="210"/>
      <c r="AA253" s="210"/>
      <c r="AB253" s="210"/>
      <c r="AC253" s="210"/>
      <c r="AD253" s="210"/>
      <c r="AE253" s="210"/>
      <c r="AF253" s="210"/>
      <c r="AG253" s="210" t="s">
        <v>165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3" x14ac:dyDescent="0.25">
      <c r="A254" s="227"/>
      <c r="B254" s="228"/>
      <c r="C254" s="258" t="s">
        <v>372</v>
      </c>
      <c r="D254" s="233"/>
      <c r="E254" s="234">
        <v>30.03</v>
      </c>
      <c r="F254" s="231"/>
      <c r="G254" s="231"/>
      <c r="H254" s="231"/>
      <c r="I254" s="231"/>
      <c r="J254" s="231"/>
      <c r="K254" s="231"/>
      <c r="L254" s="231"/>
      <c r="M254" s="231"/>
      <c r="N254" s="230"/>
      <c r="O254" s="230"/>
      <c r="P254" s="230"/>
      <c r="Q254" s="230"/>
      <c r="R254" s="231"/>
      <c r="S254" s="231"/>
      <c r="T254" s="231"/>
      <c r="U254" s="231"/>
      <c r="V254" s="231"/>
      <c r="W254" s="231"/>
      <c r="X254" s="231"/>
      <c r="Y254" s="231"/>
      <c r="Z254" s="210"/>
      <c r="AA254" s="210"/>
      <c r="AB254" s="210"/>
      <c r="AC254" s="210"/>
      <c r="AD254" s="210"/>
      <c r="AE254" s="210"/>
      <c r="AF254" s="210"/>
      <c r="AG254" s="210" t="s">
        <v>165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ht="20.399999999999999" outlineLevel="3" x14ac:dyDescent="0.25">
      <c r="A255" s="227"/>
      <c r="B255" s="228"/>
      <c r="C255" s="258" t="s">
        <v>373</v>
      </c>
      <c r="D255" s="233"/>
      <c r="E255" s="234">
        <v>25.62</v>
      </c>
      <c r="F255" s="231"/>
      <c r="G255" s="231"/>
      <c r="H255" s="231"/>
      <c r="I255" s="231"/>
      <c r="J255" s="231"/>
      <c r="K255" s="231"/>
      <c r="L255" s="231"/>
      <c r="M255" s="231"/>
      <c r="N255" s="230"/>
      <c r="O255" s="230"/>
      <c r="P255" s="230"/>
      <c r="Q255" s="230"/>
      <c r="R255" s="231"/>
      <c r="S255" s="231"/>
      <c r="T255" s="231"/>
      <c r="U255" s="231"/>
      <c r="V255" s="231"/>
      <c r="W255" s="231"/>
      <c r="X255" s="231"/>
      <c r="Y255" s="231"/>
      <c r="Z255" s="210"/>
      <c r="AA255" s="210"/>
      <c r="AB255" s="210"/>
      <c r="AC255" s="210"/>
      <c r="AD255" s="210"/>
      <c r="AE255" s="210"/>
      <c r="AF255" s="210"/>
      <c r="AG255" s="210" t="s">
        <v>165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5">
      <c r="A256" s="244">
        <v>68</v>
      </c>
      <c r="B256" s="245" t="s">
        <v>456</v>
      </c>
      <c r="C256" s="257" t="s">
        <v>457</v>
      </c>
      <c r="D256" s="246" t="s">
        <v>168</v>
      </c>
      <c r="E256" s="247">
        <v>106.84</v>
      </c>
      <c r="F256" s="248"/>
      <c r="G256" s="249">
        <f>ROUND(E256*F256,2)</f>
        <v>0</v>
      </c>
      <c r="H256" s="232"/>
      <c r="I256" s="231">
        <f>ROUND(E256*H256,2)</f>
        <v>0</v>
      </c>
      <c r="J256" s="232"/>
      <c r="K256" s="231">
        <f>ROUND(E256*J256,2)</f>
        <v>0</v>
      </c>
      <c r="L256" s="231">
        <v>21</v>
      </c>
      <c r="M256" s="231">
        <f>G256*(1+L256/100)</f>
        <v>0</v>
      </c>
      <c r="N256" s="230">
        <v>0</v>
      </c>
      <c r="O256" s="230">
        <f>ROUND(E256*N256,2)</f>
        <v>0</v>
      </c>
      <c r="P256" s="230">
        <v>1.75E-3</v>
      </c>
      <c r="Q256" s="230">
        <f>ROUND(E256*P256,2)</f>
        <v>0.19</v>
      </c>
      <c r="R256" s="231"/>
      <c r="S256" s="231" t="s">
        <v>159</v>
      </c>
      <c r="T256" s="231" t="s">
        <v>160</v>
      </c>
      <c r="U256" s="231">
        <v>8.0500000000000002E-2</v>
      </c>
      <c r="V256" s="231">
        <f>ROUND(E256*U256,2)</f>
        <v>8.6</v>
      </c>
      <c r="W256" s="231"/>
      <c r="X256" s="231" t="s">
        <v>161</v>
      </c>
      <c r="Y256" s="231" t="s">
        <v>162</v>
      </c>
      <c r="Z256" s="210"/>
      <c r="AA256" s="210"/>
      <c r="AB256" s="210"/>
      <c r="AC256" s="210"/>
      <c r="AD256" s="210"/>
      <c r="AE256" s="210"/>
      <c r="AF256" s="210"/>
      <c r="AG256" s="210" t="s">
        <v>163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2" x14ac:dyDescent="0.25">
      <c r="A257" s="227"/>
      <c r="B257" s="228"/>
      <c r="C257" s="258" t="s">
        <v>458</v>
      </c>
      <c r="D257" s="233"/>
      <c r="E257" s="234">
        <v>14.85</v>
      </c>
      <c r="F257" s="231"/>
      <c r="G257" s="231"/>
      <c r="H257" s="231"/>
      <c r="I257" s="231"/>
      <c r="J257" s="231"/>
      <c r="K257" s="231"/>
      <c r="L257" s="231"/>
      <c r="M257" s="231"/>
      <c r="N257" s="230"/>
      <c r="O257" s="230"/>
      <c r="P257" s="230"/>
      <c r="Q257" s="230"/>
      <c r="R257" s="231"/>
      <c r="S257" s="231"/>
      <c r="T257" s="231"/>
      <c r="U257" s="231"/>
      <c r="V257" s="231"/>
      <c r="W257" s="231"/>
      <c r="X257" s="231"/>
      <c r="Y257" s="231"/>
      <c r="Z257" s="210"/>
      <c r="AA257" s="210"/>
      <c r="AB257" s="210"/>
      <c r="AC257" s="210"/>
      <c r="AD257" s="210"/>
      <c r="AE257" s="210"/>
      <c r="AF257" s="210"/>
      <c r="AG257" s="210" t="s">
        <v>165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3" x14ac:dyDescent="0.25">
      <c r="A258" s="227"/>
      <c r="B258" s="228"/>
      <c r="C258" s="258" t="s">
        <v>459</v>
      </c>
      <c r="D258" s="233"/>
      <c r="E258" s="234">
        <v>14.85</v>
      </c>
      <c r="F258" s="231"/>
      <c r="G258" s="231"/>
      <c r="H258" s="231"/>
      <c r="I258" s="231"/>
      <c r="J258" s="231"/>
      <c r="K258" s="231"/>
      <c r="L258" s="231"/>
      <c r="M258" s="231"/>
      <c r="N258" s="230"/>
      <c r="O258" s="230"/>
      <c r="P258" s="230"/>
      <c r="Q258" s="230"/>
      <c r="R258" s="231"/>
      <c r="S258" s="231"/>
      <c r="T258" s="231"/>
      <c r="U258" s="231"/>
      <c r="V258" s="231"/>
      <c r="W258" s="231"/>
      <c r="X258" s="231"/>
      <c r="Y258" s="231"/>
      <c r="Z258" s="210"/>
      <c r="AA258" s="210"/>
      <c r="AB258" s="210"/>
      <c r="AC258" s="210"/>
      <c r="AD258" s="210"/>
      <c r="AE258" s="210"/>
      <c r="AF258" s="210"/>
      <c r="AG258" s="210" t="s">
        <v>165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3" x14ac:dyDescent="0.25">
      <c r="A259" s="227"/>
      <c r="B259" s="228"/>
      <c r="C259" s="258" t="s">
        <v>460</v>
      </c>
      <c r="D259" s="233"/>
      <c r="E259" s="234">
        <v>24.6</v>
      </c>
      <c r="F259" s="231"/>
      <c r="G259" s="231"/>
      <c r="H259" s="231"/>
      <c r="I259" s="231"/>
      <c r="J259" s="231"/>
      <c r="K259" s="231"/>
      <c r="L259" s="231"/>
      <c r="M259" s="231"/>
      <c r="N259" s="230"/>
      <c r="O259" s="230"/>
      <c r="P259" s="230"/>
      <c r="Q259" s="230"/>
      <c r="R259" s="231"/>
      <c r="S259" s="231"/>
      <c r="T259" s="231"/>
      <c r="U259" s="231"/>
      <c r="V259" s="231"/>
      <c r="W259" s="231"/>
      <c r="X259" s="231"/>
      <c r="Y259" s="231"/>
      <c r="Z259" s="210"/>
      <c r="AA259" s="210"/>
      <c r="AB259" s="210"/>
      <c r="AC259" s="210"/>
      <c r="AD259" s="210"/>
      <c r="AE259" s="210"/>
      <c r="AF259" s="210"/>
      <c r="AG259" s="210" t="s">
        <v>165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3" x14ac:dyDescent="0.25">
      <c r="A260" s="227"/>
      <c r="B260" s="228"/>
      <c r="C260" s="258" t="s">
        <v>461</v>
      </c>
      <c r="D260" s="233"/>
      <c r="E260" s="234">
        <v>52.54</v>
      </c>
      <c r="F260" s="231"/>
      <c r="G260" s="231"/>
      <c r="H260" s="231"/>
      <c r="I260" s="231"/>
      <c r="J260" s="231"/>
      <c r="K260" s="231"/>
      <c r="L260" s="231"/>
      <c r="M260" s="231"/>
      <c r="N260" s="230"/>
      <c r="O260" s="230"/>
      <c r="P260" s="230"/>
      <c r="Q260" s="230"/>
      <c r="R260" s="231"/>
      <c r="S260" s="231"/>
      <c r="T260" s="231"/>
      <c r="U260" s="231"/>
      <c r="V260" s="231"/>
      <c r="W260" s="231"/>
      <c r="X260" s="231"/>
      <c r="Y260" s="231"/>
      <c r="Z260" s="210"/>
      <c r="AA260" s="210"/>
      <c r="AB260" s="210"/>
      <c r="AC260" s="210"/>
      <c r="AD260" s="210"/>
      <c r="AE260" s="210"/>
      <c r="AF260" s="210"/>
      <c r="AG260" s="210" t="s">
        <v>165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5">
      <c r="A261" s="250">
        <v>69</v>
      </c>
      <c r="B261" s="251" t="s">
        <v>462</v>
      </c>
      <c r="C261" s="259" t="s">
        <v>463</v>
      </c>
      <c r="D261" s="252" t="s">
        <v>168</v>
      </c>
      <c r="E261" s="253">
        <v>19</v>
      </c>
      <c r="F261" s="254"/>
      <c r="G261" s="255">
        <f>ROUND(E261*F261,2)</f>
        <v>0</v>
      </c>
      <c r="H261" s="232"/>
      <c r="I261" s="231">
        <f>ROUND(E261*H261,2)</f>
        <v>0</v>
      </c>
      <c r="J261" s="232"/>
      <c r="K261" s="231">
        <f>ROUND(E261*J261,2)</f>
        <v>0</v>
      </c>
      <c r="L261" s="231">
        <v>21</v>
      </c>
      <c r="M261" s="231">
        <f>G261*(1+L261/100)</f>
        <v>0</v>
      </c>
      <c r="N261" s="230">
        <v>0</v>
      </c>
      <c r="O261" s="230">
        <f>ROUND(E261*N261,2)</f>
        <v>0</v>
      </c>
      <c r="P261" s="230">
        <v>2.8500000000000001E-3</v>
      </c>
      <c r="Q261" s="230">
        <f>ROUND(E261*P261,2)</f>
        <v>0.05</v>
      </c>
      <c r="R261" s="231"/>
      <c r="S261" s="231" t="s">
        <v>159</v>
      </c>
      <c r="T261" s="231" t="s">
        <v>160</v>
      </c>
      <c r="U261" s="231">
        <v>6.9000000000000006E-2</v>
      </c>
      <c r="V261" s="231">
        <f>ROUND(E261*U261,2)</f>
        <v>1.31</v>
      </c>
      <c r="W261" s="231"/>
      <c r="X261" s="231" t="s">
        <v>161</v>
      </c>
      <c r="Y261" s="231" t="s">
        <v>162</v>
      </c>
      <c r="Z261" s="210"/>
      <c r="AA261" s="210"/>
      <c r="AB261" s="210"/>
      <c r="AC261" s="210"/>
      <c r="AD261" s="210"/>
      <c r="AE261" s="210"/>
      <c r="AF261" s="210"/>
      <c r="AG261" s="210" t="s">
        <v>163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x14ac:dyDescent="0.25">
      <c r="A262" s="237" t="s">
        <v>154</v>
      </c>
      <c r="B262" s="238" t="s">
        <v>105</v>
      </c>
      <c r="C262" s="256" t="s">
        <v>106</v>
      </c>
      <c r="D262" s="239"/>
      <c r="E262" s="240"/>
      <c r="F262" s="241"/>
      <c r="G262" s="242">
        <f>SUMIF(AG263:AG270,"&lt;&gt;NOR",G263:G270)</f>
        <v>0</v>
      </c>
      <c r="H262" s="236"/>
      <c r="I262" s="236">
        <f>SUM(I263:I270)</f>
        <v>0</v>
      </c>
      <c r="J262" s="236"/>
      <c r="K262" s="236">
        <f>SUM(K263:K270)</f>
        <v>0</v>
      </c>
      <c r="L262" s="236"/>
      <c r="M262" s="236">
        <f>SUM(M263:M270)</f>
        <v>0</v>
      </c>
      <c r="N262" s="235"/>
      <c r="O262" s="235">
        <f>SUM(O263:O270)</f>
        <v>0</v>
      </c>
      <c r="P262" s="235"/>
      <c r="Q262" s="235">
        <f>SUM(Q263:Q270)</f>
        <v>0.59000000000000008</v>
      </c>
      <c r="R262" s="236"/>
      <c r="S262" s="236"/>
      <c r="T262" s="236"/>
      <c r="U262" s="236"/>
      <c r="V262" s="236">
        <f>SUM(V263:V270)</f>
        <v>8.43</v>
      </c>
      <c r="W262" s="236"/>
      <c r="X262" s="236"/>
      <c r="Y262" s="236"/>
      <c r="AG262" t="s">
        <v>155</v>
      </c>
    </row>
    <row r="263" spans="1:60" outlineLevel="1" x14ac:dyDescent="0.25">
      <c r="A263" s="244">
        <v>70</v>
      </c>
      <c r="B263" s="245" t="s">
        <v>464</v>
      </c>
      <c r="C263" s="257" t="s">
        <v>465</v>
      </c>
      <c r="D263" s="246" t="s">
        <v>329</v>
      </c>
      <c r="E263" s="247">
        <v>52</v>
      </c>
      <c r="F263" s="248"/>
      <c r="G263" s="249">
        <f>ROUND(E263*F263,2)</f>
        <v>0</v>
      </c>
      <c r="H263" s="232"/>
      <c r="I263" s="231">
        <f>ROUND(E263*H263,2)</f>
        <v>0</v>
      </c>
      <c r="J263" s="232"/>
      <c r="K263" s="231">
        <f>ROUND(E263*J263,2)</f>
        <v>0</v>
      </c>
      <c r="L263" s="231">
        <v>21</v>
      </c>
      <c r="M263" s="231">
        <f>G263*(1+L263/100)</f>
        <v>0</v>
      </c>
      <c r="N263" s="230">
        <v>0</v>
      </c>
      <c r="O263" s="230">
        <f>ROUND(E263*N263,2)</f>
        <v>0</v>
      </c>
      <c r="P263" s="230">
        <v>1.8E-3</v>
      </c>
      <c r="Q263" s="230">
        <f>ROUND(E263*P263,2)</f>
        <v>0.09</v>
      </c>
      <c r="R263" s="231"/>
      <c r="S263" s="231" t="s">
        <v>159</v>
      </c>
      <c r="T263" s="231" t="s">
        <v>160</v>
      </c>
      <c r="U263" s="231">
        <v>0.11</v>
      </c>
      <c r="V263" s="231">
        <f>ROUND(E263*U263,2)</f>
        <v>5.72</v>
      </c>
      <c r="W263" s="231"/>
      <c r="X263" s="231" t="s">
        <v>161</v>
      </c>
      <c r="Y263" s="231" t="s">
        <v>162</v>
      </c>
      <c r="Z263" s="210"/>
      <c r="AA263" s="210"/>
      <c r="AB263" s="210"/>
      <c r="AC263" s="210"/>
      <c r="AD263" s="210"/>
      <c r="AE263" s="210"/>
      <c r="AF263" s="210"/>
      <c r="AG263" s="210" t="s">
        <v>163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5">
      <c r="A264" s="227"/>
      <c r="B264" s="228"/>
      <c r="C264" s="258" t="s">
        <v>336</v>
      </c>
      <c r="D264" s="233"/>
      <c r="E264" s="234">
        <v>11</v>
      </c>
      <c r="F264" s="231"/>
      <c r="G264" s="231"/>
      <c r="H264" s="231"/>
      <c r="I264" s="231"/>
      <c r="J264" s="231"/>
      <c r="K264" s="231"/>
      <c r="L264" s="231"/>
      <c r="M264" s="231"/>
      <c r="N264" s="230"/>
      <c r="O264" s="230"/>
      <c r="P264" s="230"/>
      <c r="Q264" s="230"/>
      <c r="R264" s="231"/>
      <c r="S264" s="231"/>
      <c r="T264" s="231"/>
      <c r="U264" s="231"/>
      <c r="V264" s="231"/>
      <c r="W264" s="231"/>
      <c r="X264" s="231"/>
      <c r="Y264" s="231"/>
      <c r="Z264" s="210"/>
      <c r="AA264" s="210"/>
      <c r="AB264" s="210"/>
      <c r="AC264" s="210"/>
      <c r="AD264" s="210"/>
      <c r="AE264" s="210"/>
      <c r="AF264" s="210"/>
      <c r="AG264" s="210" t="s">
        <v>165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3" x14ac:dyDescent="0.25">
      <c r="A265" s="227"/>
      <c r="B265" s="228"/>
      <c r="C265" s="258" t="s">
        <v>466</v>
      </c>
      <c r="D265" s="233"/>
      <c r="E265" s="234">
        <v>16</v>
      </c>
      <c r="F265" s="231"/>
      <c r="G265" s="231"/>
      <c r="H265" s="231"/>
      <c r="I265" s="231"/>
      <c r="J265" s="231"/>
      <c r="K265" s="231"/>
      <c r="L265" s="231"/>
      <c r="M265" s="231"/>
      <c r="N265" s="230"/>
      <c r="O265" s="230"/>
      <c r="P265" s="230"/>
      <c r="Q265" s="230"/>
      <c r="R265" s="231"/>
      <c r="S265" s="231"/>
      <c r="T265" s="231"/>
      <c r="U265" s="231"/>
      <c r="V265" s="231"/>
      <c r="W265" s="231"/>
      <c r="X265" s="231"/>
      <c r="Y265" s="231"/>
      <c r="Z265" s="210"/>
      <c r="AA265" s="210"/>
      <c r="AB265" s="210"/>
      <c r="AC265" s="210"/>
      <c r="AD265" s="210"/>
      <c r="AE265" s="210"/>
      <c r="AF265" s="210"/>
      <c r="AG265" s="210" t="s">
        <v>165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3" x14ac:dyDescent="0.25">
      <c r="A266" s="227"/>
      <c r="B266" s="228"/>
      <c r="C266" s="258" t="s">
        <v>338</v>
      </c>
      <c r="D266" s="233"/>
      <c r="E266" s="234">
        <v>17</v>
      </c>
      <c r="F266" s="231"/>
      <c r="G266" s="231"/>
      <c r="H266" s="231"/>
      <c r="I266" s="231"/>
      <c r="J266" s="231"/>
      <c r="K266" s="231"/>
      <c r="L266" s="231"/>
      <c r="M266" s="231"/>
      <c r="N266" s="230"/>
      <c r="O266" s="230"/>
      <c r="P266" s="230"/>
      <c r="Q266" s="230"/>
      <c r="R266" s="231"/>
      <c r="S266" s="231"/>
      <c r="T266" s="231"/>
      <c r="U266" s="231"/>
      <c r="V266" s="231"/>
      <c r="W266" s="231"/>
      <c r="X266" s="231"/>
      <c r="Y266" s="231"/>
      <c r="Z266" s="210"/>
      <c r="AA266" s="210"/>
      <c r="AB266" s="210"/>
      <c r="AC266" s="210"/>
      <c r="AD266" s="210"/>
      <c r="AE266" s="210"/>
      <c r="AF266" s="210"/>
      <c r="AG266" s="210" t="s">
        <v>165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3" x14ac:dyDescent="0.25">
      <c r="A267" s="227"/>
      <c r="B267" s="228"/>
      <c r="C267" s="258" t="s">
        <v>467</v>
      </c>
      <c r="D267" s="233"/>
      <c r="E267" s="234">
        <v>8</v>
      </c>
      <c r="F267" s="231"/>
      <c r="G267" s="231"/>
      <c r="H267" s="231"/>
      <c r="I267" s="231"/>
      <c r="J267" s="231"/>
      <c r="K267" s="231"/>
      <c r="L267" s="231"/>
      <c r="M267" s="231"/>
      <c r="N267" s="230"/>
      <c r="O267" s="230"/>
      <c r="P267" s="230"/>
      <c r="Q267" s="230"/>
      <c r="R267" s="231"/>
      <c r="S267" s="231"/>
      <c r="T267" s="231"/>
      <c r="U267" s="231"/>
      <c r="V267" s="231"/>
      <c r="W267" s="231"/>
      <c r="X267" s="231"/>
      <c r="Y267" s="231"/>
      <c r="Z267" s="210"/>
      <c r="AA267" s="210"/>
      <c r="AB267" s="210"/>
      <c r="AC267" s="210"/>
      <c r="AD267" s="210"/>
      <c r="AE267" s="210"/>
      <c r="AF267" s="210"/>
      <c r="AG267" s="210" t="s">
        <v>165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5">
      <c r="A268" s="250">
        <v>71</v>
      </c>
      <c r="B268" s="251" t="s">
        <v>468</v>
      </c>
      <c r="C268" s="259" t="s">
        <v>469</v>
      </c>
      <c r="D268" s="252" t="s">
        <v>329</v>
      </c>
      <c r="E268" s="253">
        <v>2</v>
      </c>
      <c r="F268" s="254"/>
      <c r="G268" s="255">
        <f>ROUND(E268*F268,2)</f>
        <v>0</v>
      </c>
      <c r="H268" s="232"/>
      <c r="I268" s="231">
        <f>ROUND(E268*H268,2)</f>
        <v>0</v>
      </c>
      <c r="J268" s="232"/>
      <c r="K268" s="231">
        <f>ROUND(E268*J268,2)</f>
        <v>0</v>
      </c>
      <c r="L268" s="231">
        <v>21</v>
      </c>
      <c r="M268" s="231">
        <f>G268*(1+L268/100)</f>
        <v>0</v>
      </c>
      <c r="N268" s="230">
        <v>0</v>
      </c>
      <c r="O268" s="230">
        <f>ROUND(E268*N268,2)</f>
        <v>0</v>
      </c>
      <c r="P268" s="230">
        <v>0.16600000000000001</v>
      </c>
      <c r="Q268" s="230">
        <f>ROUND(E268*P268,2)</f>
        <v>0.33</v>
      </c>
      <c r="R268" s="231"/>
      <c r="S268" s="231" t="s">
        <v>159</v>
      </c>
      <c r="T268" s="231" t="s">
        <v>160</v>
      </c>
      <c r="U268" s="231">
        <v>0.88</v>
      </c>
      <c r="V268" s="231">
        <f>ROUND(E268*U268,2)</f>
        <v>1.76</v>
      </c>
      <c r="W268" s="231"/>
      <c r="X268" s="231" t="s">
        <v>161</v>
      </c>
      <c r="Y268" s="231" t="s">
        <v>162</v>
      </c>
      <c r="Z268" s="210"/>
      <c r="AA268" s="210"/>
      <c r="AB268" s="210"/>
      <c r="AC268" s="210"/>
      <c r="AD268" s="210"/>
      <c r="AE268" s="210"/>
      <c r="AF268" s="210"/>
      <c r="AG268" s="210" t="s">
        <v>163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5">
      <c r="A269" s="244">
        <v>72</v>
      </c>
      <c r="B269" s="245" t="s">
        <v>470</v>
      </c>
      <c r="C269" s="257" t="s">
        <v>471</v>
      </c>
      <c r="D269" s="246" t="s">
        <v>329</v>
      </c>
      <c r="E269" s="247">
        <v>1</v>
      </c>
      <c r="F269" s="248"/>
      <c r="G269" s="249">
        <f>ROUND(E269*F269,2)</f>
        <v>0</v>
      </c>
      <c r="H269" s="232"/>
      <c r="I269" s="231">
        <f>ROUND(E269*H269,2)</f>
        <v>0</v>
      </c>
      <c r="J269" s="232"/>
      <c r="K269" s="231">
        <f>ROUND(E269*J269,2)</f>
        <v>0</v>
      </c>
      <c r="L269" s="231">
        <v>21</v>
      </c>
      <c r="M269" s="231">
        <f>G269*(1+L269/100)</f>
        <v>0</v>
      </c>
      <c r="N269" s="230">
        <v>0</v>
      </c>
      <c r="O269" s="230">
        <f>ROUND(E269*N269,2)</f>
        <v>0</v>
      </c>
      <c r="P269" s="230">
        <v>0.17399999999999999</v>
      </c>
      <c r="Q269" s="230">
        <f>ROUND(E269*P269,2)</f>
        <v>0.17</v>
      </c>
      <c r="R269" s="231"/>
      <c r="S269" s="231" t="s">
        <v>419</v>
      </c>
      <c r="T269" s="231" t="s">
        <v>420</v>
      </c>
      <c r="U269" s="231">
        <v>0.95</v>
      </c>
      <c r="V269" s="231">
        <f>ROUND(E269*U269,2)</f>
        <v>0.95</v>
      </c>
      <c r="W269" s="231"/>
      <c r="X269" s="231" t="s">
        <v>161</v>
      </c>
      <c r="Y269" s="231" t="s">
        <v>162</v>
      </c>
      <c r="Z269" s="210"/>
      <c r="AA269" s="210"/>
      <c r="AB269" s="210"/>
      <c r="AC269" s="210"/>
      <c r="AD269" s="210"/>
      <c r="AE269" s="210"/>
      <c r="AF269" s="210"/>
      <c r="AG269" s="210" t="s">
        <v>163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2" x14ac:dyDescent="0.25">
      <c r="A270" s="227"/>
      <c r="B270" s="228"/>
      <c r="C270" s="258" t="s">
        <v>472</v>
      </c>
      <c r="D270" s="233"/>
      <c r="E270" s="234">
        <v>1</v>
      </c>
      <c r="F270" s="231"/>
      <c r="G270" s="231"/>
      <c r="H270" s="231"/>
      <c r="I270" s="231"/>
      <c r="J270" s="231"/>
      <c r="K270" s="231"/>
      <c r="L270" s="231"/>
      <c r="M270" s="231"/>
      <c r="N270" s="230"/>
      <c r="O270" s="230"/>
      <c r="P270" s="230"/>
      <c r="Q270" s="230"/>
      <c r="R270" s="231"/>
      <c r="S270" s="231"/>
      <c r="T270" s="231"/>
      <c r="U270" s="231"/>
      <c r="V270" s="231"/>
      <c r="W270" s="231"/>
      <c r="X270" s="231"/>
      <c r="Y270" s="231"/>
      <c r="Z270" s="210"/>
      <c r="AA270" s="210"/>
      <c r="AB270" s="210"/>
      <c r="AC270" s="210"/>
      <c r="AD270" s="210"/>
      <c r="AE270" s="210"/>
      <c r="AF270" s="210"/>
      <c r="AG270" s="210" t="s">
        <v>165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x14ac:dyDescent="0.25">
      <c r="A271" s="237" t="s">
        <v>154</v>
      </c>
      <c r="B271" s="238" t="s">
        <v>107</v>
      </c>
      <c r="C271" s="256" t="s">
        <v>108</v>
      </c>
      <c r="D271" s="239"/>
      <c r="E271" s="240"/>
      <c r="F271" s="241"/>
      <c r="G271" s="242">
        <f>SUMIF(AG272:AG283,"&lt;&gt;NOR",G272:G283)</f>
        <v>0</v>
      </c>
      <c r="H271" s="236"/>
      <c r="I271" s="236">
        <f>SUM(I272:I283)</f>
        <v>0</v>
      </c>
      <c r="J271" s="236"/>
      <c r="K271" s="236">
        <f>SUM(K272:K283)</f>
        <v>0</v>
      </c>
      <c r="L271" s="236"/>
      <c r="M271" s="236">
        <f>SUM(M272:M283)</f>
        <v>0</v>
      </c>
      <c r="N271" s="235"/>
      <c r="O271" s="235">
        <f>SUM(O272:O283)</f>
        <v>0.11</v>
      </c>
      <c r="P271" s="235"/>
      <c r="Q271" s="235">
        <f>SUM(Q272:Q283)</f>
        <v>2.2200000000000002</v>
      </c>
      <c r="R271" s="236"/>
      <c r="S271" s="236"/>
      <c r="T271" s="236"/>
      <c r="U271" s="236"/>
      <c r="V271" s="236">
        <f>SUM(V272:V283)</f>
        <v>180.49</v>
      </c>
      <c r="W271" s="236"/>
      <c r="X271" s="236"/>
      <c r="Y271" s="236"/>
      <c r="AG271" t="s">
        <v>155</v>
      </c>
    </row>
    <row r="272" spans="1:60" outlineLevel="1" x14ac:dyDescent="0.25">
      <c r="A272" s="244">
        <v>73</v>
      </c>
      <c r="B272" s="245" t="s">
        <v>473</v>
      </c>
      <c r="C272" s="257" t="s">
        <v>474</v>
      </c>
      <c r="D272" s="246" t="s">
        <v>158</v>
      </c>
      <c r="E272" s="247">
        <v>10.63</v>
      </c>
      <c r="F272" s="248"/>
      <c r="G272" s="249">
        <f>ROUND(E272*F272,2)</f>
        <v>0</v>
      </c>
      <c r="H272" s="232"/>
      <c r="I272" s="231">
        <f>ROUND(E272*H272,2)</f>
        <v>0</v>
      </c>
      <c r="J272" s="232"/>
      <c r="K272" s="231">
        <f>ROUND(E272*J272,2)</f>
        <v>0</v>
      </c>
      <c r="L272" s="231">
        <v>21</v>
      </c>
      <c r="M272" s="231">
        <f>G272*(1+L272/100)</f>
        <v>0</v>
      </c>
      <c r="N272" s="230">
        <v>0</v>
      </c>
      <c r="O272" s="230">
        <f>ROUND(E272*N272,2)</f>
        <v>0</v>
      </c>
      <c r="P272" s="230">
        <v>7.0000000000000001E-3</v>
      </c>
      <c r="Q272" s="230">
        <f>ROUND(E272*P272,2)</f>
        <v>7.0000000000000007E-2</v>
      </c>
      <c r="R272" s="231"/>
      <c r="S272" s="231" t="s">
        <v>159</v>
      </c>
      <c r="T272" s="231" t="s">
        <v>160</v>
      </c>
      <c r="U272" s="231">
        <v>0.23100000000000001</v>
      </c>
      <c r="V272" s="231">
        <f>ROUND(E272*U272,2)</f>
        <v>2.46</v>
      </c>
      <c r="W272" s="231"/>
      <c r="X272" s="231" t="s">
        <v>161</v>
      </c>
      <c r="Y272" s="231" t="s">
        <v>162</v>
      </c>
      <c r="Z272" s="210"/>
      <c r="AA272" s="210"/>
      <c r="AB272" s="210"/>
      <c r="AC272" s="210"/>
      <c r="AD272" s="210"/>
      <c r="AE272" s="210"/>
      <c r="AF272" s="210"/>
      <c r="AG272" s="210" t="s">
        <v>163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2" x14ac:dyDescent="0.25">
      <c r="A273" s="227"/>
      <c r="B273" s="228"/>
      <c r="C273" s="258" t="s">
        <v>447</v>
      </c>
      <c r="D273" s="233"/>
      <c r="E273" s="234">
        <v>7</v>
      </c>
      <c r="F273" s="231"/>
      <c r="G273" s="231"/>
      <c r="H273" s="231"/>
      <c r="I273" s="231"/>
      <c r="J273" s="231"/>
      <c r="K273" s="231"/>
      <c r="L273" s="231"/>
      <c r="M273" s="231"/>
      <c r="N273" s="230"/>
      <c r="O273" s="230"/>
      <c r="P273" s="230"/>
      <c r="Q273" s="230"/>
      <c r="R273" s="231"/>
      <c r="S273" s="231"/>
      <c r="T273" s="231"/>
      <c r="U273" s="231"/>
      <c r="V273" s="231"/>
      <c r="W273" s="231"/>
      <c r="X273" s="231"/>
      <c r="Y273" s="231"/>
      <c r="Z273" s="210"/>
      <c r="AA273" s="210"/>
      <c r="AB273" s="210"/>
      <c r="AC273" s="210"/>
      <c r="AD273" s="210"/>
      <c r="AE273" s="210"/>
      <c r="AF273" s="210"/>
      <c r="AG273" s="210" t="s">
        <v>165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3" x14ac:dyDescent="0.25">
      <c r="A274" s="227"/>
      <c r="B274" s="228"/>
      <c r="C274" s="258" t="s">
        <v>475</v>
      </c>
      <c r="D274" s="233"/>
      <c r="E274" s="234">
        <v>3.63</v>
      </c>
      <c r="F274" s="231"/>
      <c r="G274" s="231"/>
      <c r="H274" s="231"/>
      <c r="I274" s="231"/>
      <c r="J274" s="231"/>
      <c r="K274" s="231"/>
      <c r="L274" s="231"/>
      <c r="M274" s="231"/>
      <c r="N274" s="230"/>
      <c r="O274" s="230"/>
      <c r="P274" s="230"/>
      <c r="Q274" s="230"/>
      <c r="R274" s="231"/>
      <c r="S274" s="231"/>
      <c r="T274" s="231"/>
      <c r="U274" s="231"/>
      <c r="V274" s="231"/>
      <c r="W274" s="231"/>
      <c r="X274" s="231"/>
      <c r="Y274" s="231"/>
      <c r="Z274" s="210"/>
      <c r="AA274" s="210"/>
      <c r="AB274" s="210"/>
      <c r="AC274" s="210"/>
      <c r="AD274" s="210"/>
      <c r="AE274" s="210"/>
      <c r="AF274" s="210"/>
      <c r="AG274" s="210" t="s">
        <v>165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5">
      <c r="A275" s="244">
        <v>74</v>
      </c>
      <c r="B275" s="245" t="s">
        <v>476</v>
      </c>
      <c r="C275" s="257" t="s">
        <v>477</v>
      </c>
      <c r="D275" s="246" t="s">
        <v>478</v>
      </c>
      <c r="E275" s="247">
        <v>1601.8</v>
      </c>
      <c r="F275" s="248"/>
      <c r="G275" s="249">
        <f>ROUND(E275*F275,2)</f>
        <v>0</v>
      </c>
      <c r="H275" s="232"/>
      <c r="I275" s="231">
        <f>ROUND(E275*H275,2)</f>
        <v>0</v>
      </c>
      <c r="J275" s="232"/>
      <c r="K275" s="231">
        <f>ROUND(E275*J275,2)</f>
        <v>0</v>
      </c>
      <c r="L275" s="231">
        <v>21</v>
      </c>
      <c r="M275" s="231">
        <f>G275*(1+L275/100)</f>
        <v>0</v>
      </c>
      <c r="N275" s="230">
        <v>5.0000000000000002E-5</v>
      </c>
      <c r="O275" s="230">
        <f>ROUND(E275*N275,2)</f>
        <v>0.08</v>
      </c>
      <c r="P275" s="230">
        <v>1E-3</v>
      </c>
      <c r="Q275" s="230">
        <f>ROUND(E275*P275,2)</f>
        <v>1.6</v>
      </c>
      <c r="R275" s="231"/>
      <c r="S275" s="231" t="s">
        <v>159</v>
      </c>
      <c r="T275" s="231" t="s">
        <v>160</v>
      </c>
      <c r="U275" s="231">
        <v>9.7000000000000003E-2</v>
      </c>
      <c r="V275" s="231">
        <f>ROUND(E275*U275,2)</f>
        <v>155.37</v>
      </c>
      <c r="W275" s="231"/>
      <c r="X275" s="231" t="s">
        <v>161</v>
      </c>
      <c r="Y275" s="231" t="s">
        <v>162</v>
      </c>
      <c r="Z275" s="210"/>
      <c r="AA275" s="210"/>
      <c r="AB275" s="210"/>
      <c r="AC275" s="210"/>
      <c r="AD275" s="210"/>
      <c r="AE275" s="210"/>
      <c r="AF275" s="210"/>
      <c r="AG275" s="210" t="s">
        <v>163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2" x14ac:dyDescent="0.25">
      <c r="A276" s="227"/>
      <c r="B276" s="228"/>
      <c r="C276" s="258" t="s">
        <v>479</v>
      </c>
      <c r="D276" s="233"/>
      <c r="E276" s="234">
        <v>475.8</v>
      </c>
      <c r="F276" s="231"/>
      <c r="G276" s="231"/>
      <c r="H276" s="231"/>
      <c r="I276" s="231"/>
      <c r="J276" s="231"/>
      <c r="K276" s="231"/>
      <c r="L276" s="231"/>
      <c r="M276" s="231"/>
      <c r="N276" s="230"/>
      <c r="O276" s="230"/>
      <c r="P276" s="230"/>
      <c r="Q276" s="230"/>
      <c r="R276" s="231"/>
      <c r="S276" s="231"/>
      <c r="T276" s="231"/>
      <c r="U276" s="231"/>
      <c r="V276" s="231"/>
      <c r="W276" s="231"/>
      <c r="X276" s="231"/>
      <c r="Y276" s="231"/>
      <c r="Z276" s="210"/>
      <c r="AA276" s="210"/>
      <c r="AB276" s="210"/>
      <c r="AC276" s="210"/>
      <c r="AD276" s="210"/>
      <c r="AE276" s="210"/>
      <c r="AF276" s="210"/>
      <c r="AG276" s="210" t="s">
        <v>165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3" x14ac:dyDescent="0.25">
      <c r="A277" s="227"/>
      <c r="B277" s="228"/>
      <c r="C277" s="258" t="s">
        <v>480</v>
      </c>
      <c r="D277" s="233"/>
      <c r="E277" s="234">
        <v>186</v>
      </c>
      <c r="F277" s="231"/>
      <c r="G277" s="231"/>
      <c r="H277" s="231"/>
      <c r="I277" s="231"/>
      <c r="J277" s="231"/>
      <c r="K277" s="231"/>
      <c r="L277" s="231"/>
      <c r="M277" s="231"/>
      <c r="N277" s="230"/>
      <c r="O277" s="230"/>
      <c r="P277" s="230"/>
      <c r="Q277" s="230"/>
      <c r="R277" s="231"/>
      <c r="S277" s="231"/>
      <c r="T277" s="231"/>
      <c r="U277" s="231"/>
      <c r="V277" s="231"/>
      <c r="W277" s="231"/>
      <c r="X277" s="231"/>
      <c r="Y277" s="231"/>
      <c r="Z277" s="210"/>
      <c r="AA277" s="210"/>
      <c r="AB277" s="210"/>
      <c r="AC277" s="210"/>
      <c r="AD277" s="210"/>
      <c r="AE277" s="210"/>
      <c r="AF277" s="210"/>
      <c r="AG277" s="210" t="s">
        <v>165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3" x14ac:dyDescent="0.25">
      <c r="A278" s="227"/>
      <c r="B278" s="228"/>
      <c r="C278" s="258" t="s">
        <v>481</v>
      </c>
      <c r="D278" s="233"/>
      <c r="E278" s="234">
        <v>630</v>
      </c>
      <c r="F278" s="231"/>
      <c r="G278" s="231"/>
      <c r="H278" s="231"/>
      <c r="I278" s="231"/>
      <c r="J278" s="231"/>
      <c r="K278" s="231"/>
      <c r="L278" s="231"/>
      <c r="M278" s="231"/>
      <c r="N278" s="230"/>
      <c r="O278" s="230"/>
      <c r="P278" s="230"/>
      <c r="Q278" s="230"/>
      <c r="R278" s="231"/>
      <c r="S278" s="231"/>
      <c r="T278" s="231"/>
      <c r="U278" s="231"/>
      <c r="V278" s="231"/>
      <c r="W278" s="231"/>
      <c r="X278" s="231"/>
      <c r="Y278" s="231"/>
      <c r="Z278" s="210"/>
      <c r="AA278" s="210"/>
      <c r="AB278" s="210"/>
      <c r="AC278" s="210"/>
      <c r="AD278" s="210"/>
      <c r="AE278" s="210"/>
      <c r="AF278" s="210"/>
      <c r="AG278" s="210" t="s">
        <v>165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3" x14ac:dyDescent="0.25">
      <c r="A279" s="227"/>
      <c r="B279" s="228"/>
      <c r="C279" s="258" t="s">
        <v>482</v>
      </c>
      <c r="D279" s="233"/>
      <c r="E279" s="234">
        <v>160</v>
      </c>
      <c r="F279" s="231"/>
      <c r="G279" s="231"/>
      <c r="H279" s="231"/>
      <c r="I279" s="231"/>
      <c r="J279" s="231"/>
      <c r="K279" s="231"/>
      <c r="L279" s="231"/>
      <c r="M279" s="231"/>
      <c r="N279" s="230"/>
      <c r="O279" s="230"/>
      <c r="P279" s="230"/>
      <c r="Q279" s="230"/>
      <c r="R279" s="231"/>
      <c r="S279" s="231"/>
      <c r="T279" s="231"/>
      <c r="U279" s="231"/>
      <c r="V279" s="231"/>
      <c r="W279" s="231"/>
      <c r="X279" s="231"/>
      <c r="Y279" s="231"/>
      <c r="Z279" s="210"/>
      <c r="AA279" s="210"/>
      <c r="AB279" s="210"/>
      <c r="AC279" s="210"/>
      <c r="AD279" s="210"/>
      <c r="AE279" s="210"/>
      <c r="AF279" s="210"/>
      <c r="AG279" s="210" t="s">
        <v>165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3" x14ac:dyDescent="0.25">
      <c r="A280" s="227"/>
      <c r="B280" s="228"/>
      <c r="C280" s="258" t="s">
        <v>483</v>
      </c>
      <c r="D280" s="233"/>
      <c r="E280" s="234">
        <v>150</v>
      </c>
      <c r="F280" s="231"/>
      <c r="G280" s="231"/>
      <c r="H280" s="231"/>
      <c r="I280" s="231"/>
      <c r="J280" s="231"/>
      <c r="K280" s="231"/>
      <c r="L280" s="231"/>
      <c r="M280" s="231"/>
      <c r="N280" s="230"/>
      <c r="O280" s="230"/>
      <c r="P280" s="230"/>
      <c r="Q280" s="230"/>
      <c r="R280" s="231"/>
      <c r="S280" s="231"/>
      <c r="T280" s="231"/>
      <c r="U280" s="231"/>
      <c r="V280" s="231"/>
      <c r="W280" s="231"/>
      <c r="X280" s="231"/>
      <c r="Y280" s="231"/>
      <c r="Z280" s="210"/>
      <c r="AA280" s="210"/>
      <c r="AB280" s="210"/>
      <c r="AC280" s="210"/>
      <c r="AD280" s="210"/>
      <c r="AE280" s="210"/>
      <c r="AF280" s="210"/>
      <c r="AG280" s="210" t="s">
        <v>165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5">
      <c r="A281" s="244">
        <v>75</v>
      </c>
      <c r="B281" s="245" t="s">
        <v>484</v>
      </c>
      <c r="C281" s="257" t="s">
        <v>485</v>
      </c>
      <c r="D281" s="246" t="s">
        <v>478</v>
      </c>
      <c r="E281" s="247">
        <v>552.6</v>
      </c>
      <c r="F281" s="248"/>
      <c r="G281" s="249">
        <f>ROUND(E281*F281,2)</f>
        <v>0</v>
      </c>
      <c r="H281" s="232"/>
      <c r="I281" s="231">
        <f>ROUND(E281*H281,2)</f>
        <v>0</v>
      </c>
      <c r="J281" s="232"/>
      <c r="K281" s="231">
        <f>ROUND(E281*J281,2)</f>
        <v>0</v>
      </c>
      <c r="L281" s="231">
        <v>21</v>
      </c>
      <c r="M281" s="231">
        <f>G281*(1+L281/100)</f>
        <v>0</v>
      </c>
      <c r="N281" s="230">
        <v>5.0000000000000002E-5</v>
      </c>
      <c r="O281" s="230">
        <f>ROUND(E281*N281,2)</f>
        <v>0.03</v>
      </c>
      <c r="P281" s="230">
        <v>1E-3</v>
      </c>
      <c r="Q281" s="230">
        <f>ROUND(E281*P281,2)</f>
        <v>0.55000000000000004</v>
      </c>
      <c r="R281" s="231"/>
      <c r="S281" s="231" t="s">
        <v>159</v>
      </c>
      <c r="T281" s="231" t="s">
        <v>160</v>
      </c>
      <c r="U281" s="231">
        <v>4.1000000000000002E-2</v>
      </c>
      <c r="V281" s="231">
        <f>ROUND(E281*U281,2)</f>
        <v>22.66</v>
      </c>
      <c r="W281" s="231"/>
      <c r="X281" s="231" t="s">
        <v>161</v>
      </c>
      <c r="Y281" s="231" t="s">
        <v>162</v>
      </c>
      <c r="Z281" s="210"/>
      <c r="AA281" s="210"/>
      <c r="AB281" s="210"/>
      <c r="AC281" s="210"/>
      <c r="AD281" s="210"/>
      <c r="AE281" s="210"/>
      <c r="AF281" s="210"/>
      <c r="AG281" s="210" t="s">
        <v>163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2" x14ac:dyDescent="0.25">
      <c r="A282" s="227"/>
      <c r="B282" s="228"/>
      <c r="C282" s="258" t="s">
        <v>486</v>
      </c>
      <c r="D282" s="233"/>
      <c r="E282" s="234">
        <v>552.6</v>
      </c>
      <c r="F282" s="231"/>
      <c r="G282" s="231"/>
      <c r="H282" s="231"/>
      <c r="I282" s="231"/>
      <c r="J282" s="231"/>
      <c r="K282" s="231"/>
      <c r="L282" s="231"/>
      <c r="M282" s="231"/>
      <c r="N282" s="230"/>
      <c r="O282" s="230"/>
      <c r="P282" s="230"/>
      <c r="Q282" s="230"/>
      <c r="R282" s="231"/>
      <c r="S282" s="231"/>
      <c r="T282" s="231"/>
      <c r="U282" s="231"/>
      <c r="V282" s="231"/>
      <c r="W282" s="231"/>
      <c r="X282" s="231"/>
      <c r="Y282" s="231"/>
      <c r="Z282" s="210"/>
      <c r="AA282" s="210"/>
      <c r="AB282" s="210"/>
      <c r="AC282" s="210"/>
      <c r="AD282" s="210"/>
      <c r="AE282" s="210"/>
      <c r="AF282" s="210"/>
      <c r="AG282" s="210" t="s">
        <v>165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5">
      <c r="A283" s="250">
        <v>76</v>
      </c>
      <c r="B283" s="251" t="s">
        <v>487</v>
      </c>
      <c r="C283" s="259" t="s">
        <v>488</v>
      </c>
      <c r="D283" s="252" t="s">
        <v>489</v>
      </c>
      <c r="E283" s="253">
        <v>1</v>
      </c>
      <c r="F283" s="254"/>
      <c r="G283" s="255">
        <f>ROUND(E283*F283,2)</f>
        <v>0</v>
      </c>
      <c r="H283" s="232"/>
      <c r="I283" s="231">
        <f>ROUND(E283*H283,2)</f>
        <v>0</v>
      </c>
      <c r="J283" s="232"/>
      <c r="K283" s="231">
        <f>ROUND(E283*J283,2)</f>
        <v>0</v>
      </c>
      <c r="L283" s="231">
        <v>21</v>
      </c>
      <c r="M283" s="231">
        <f>G283*(1+L283/100)</f>
        <v>0</v>
      </c>
      <c r="N283" s="230">
        <v>0</v>
      </c>
      <c r="O283" s="230">
        <f>ROUND(E283*N283,2)</f>
        <v>0</v>
      </c>
      <c r="P283" s="230">
        <v>0</v>
      </c>
      <c r="Q283" s="230">
        <f>ROUND(E283*P283,2)</f>
        <v>0</v>
      </c>
      <c r="R283" s="231"/>
      <c r="S283" s="231" t="s">
        <v>419</v>
      </c>
      <c r="T283" s="231" t="s">
        <v>420</v>
      </c>
      <c r="U283" s="231">
        <v>0</v>
      </c>
      <c r="V283" s="231">
        <f>ROUND(E283*U283,2)</f>
        <v>0</v>
      </c>
      <c r="W283" s="231"/>
      <c r="X283" s="231" t="s">
        <v>161</v>
      </c>
      <c r="Y283" s="231" t="s">
        <v>162</v>
      </c>
      <c r="Z283" s="210"/>
      <c r="AA283" s="210"/>
      <c r="AB283" s="210"/>
      <c r="AC283" s="210"/>
      <c r="AD283" s="210"/>
      <c r="AE283" s="210"/>
      <c r="AF283" s="210"/>
      <c r="AG283" s="210" t="s">
        <v>163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x14ac:dyDescent="0.25">
      <c r="A284" s="237" t="s">
        <v>154</v>
      </c>
      <c r="B284" s="238" t="s">
        <v>111</v>
      </c>
      <c r="C284" s="256" t="s">
        <v>112</v>
      </c>
      <c r="D284" s="239"/>
      <c r="E284" s="240"/>
      <c r="F284" s="241"/>
      <c r="G284" s="242">
        <f>SUMIF(AG285:AG295,"&lt;&gt;NOR",G285:G295)</f>
        <v>0</v>
      </c>
      <c r="H284" s="236"/>
      <c r="I284" s="236">
        <f>SUM(I285:I295)</f>
        <v>0</v>
      </c>
      <c r="J284" s="236"/>
      <c r="K284" s="236">
        <f>SUM(K285:K295)</f>
        <v>0</v>
      </c>
      <c r="L284" s="236"/>
      <c r="M284" s="236">
        <f>SUM(M285:M295)</f>
        <v>0</v>
      </c>
      <c r="N284" s="235"/>
      <c r="O284" s="235">
        <f>SUM(O285:O295)</f>
        <v>6.79</v>
      </c>
      <c r="P284" s="235"/>
      <c r="Q284" s="235">
        <f>SUM(Q285:Q295)</f>
        <v>0.08</v>
      </c>
      <c r="R284" s="236"/>
      <c r="S284" s="236"/>
      <c r="T284" s="236"/>
      <c r="U284" s="236"/>
      <c r="V284" s="236">
        <f>SUM(V285:V295)</f>
        <v>271.28999999999996</v>
      </c>
      <c r="W284" s="236"/>
      <c r="X284" s="236"/>
      <c r="Y284" s="236"/>
      <c r="AG284" t="s">
        <v>155</v>
      </c>
    </row>
    <row r="285" spans="1:60" ht="20.399999999999999" outlineLevel="1" x14ac:dyDescent="0.25">
      <c r="A285" s="244">
        <v>77</v>
      </c>
      <c r="B285" s="245" t="s">
        <v>490</v>
      </c>
      <c r="C285" s="257" t="s">
        <v>491</v>
      </c>
      <c r="D285" s="246" t="s">
        <v>158</v>
      </c>
      <c r="E285" s="247">
        <v>1.2</v>
      </c>
      <c r="F285" s="248"/>
      <c r="G285" s="249">
        <f>ROUND(E285*F285,2)</f>
        <v>0</v>
      </c>
      <c r="H285" s="232"/>
      <c r="I285" s="231">
        <f>ROUND(E285*H285,2)</f>
        <v>0</v>
      </c>
      <c r="J285" s="232"/>
      <c r="K285" s="231">
        <f>ROUND(E285*J285,2)</f>
        <v>0</v>
      </c>
      <c r="L285" s="231">
        <v>21</v>
      </c>
      <c r="M285" s="231">
        <f>G285*(1+L285/100)</f>
        <v>0</v>
      </c>
      <c r="N285" s="230">
        <v>0</v>
      </c>
      <c r="O285" s="230">
        <f>ROUND(E285*N285,2)</f>
        <v>0</v>
      </c>
      <c r="P285" s="230">
        <v>7.0000000000000007E-2</v>
      </c>
      <c r="Q285" s="230">
        <f>ROUND(E285*P285,2)</f>
        <v>0.08</v>
      </c>
      <c r="R285" s="231"/>
      <c r="S285" s="231" t="s">
        <v>159</v>
      </c>
      <c r="T285" s="231" t="s">
        <v>420</v>
      </c>
      <c r="U285" s="231">
        <v>0.42</v>
      </c>
      <c r="V285" s="231">
        <f>ROUND(E285*U285,2)</f>
        <v>0.5</v>
      </c>
      <c r="W285" s="231"/>
      <c r="X285" s="231" t="s">
        <v>161</v>
      </c>
      <c r="Y285" s="231" t="s">
        <v>162</v>
      </c>
      <c r="Z285" s="210"/>
      <c r="AA285" s="210"/>
      <c r="AB285" s="210"/>
      <c r="AC285" s="210"/>
      <c r="AD285" s="210"/>
      <c r="AE285" s="210"/>
      <c r="AF285" s="210"/>
      <c r="AG285" s="210" t="s">
        <v>163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2" x14ac:dyDescent="0.25">
      <c r="A286" s="227"/>
      <c r="B286" s="228"/>
      <c r="C286" s="258" t="s">
        <v>492</v>
      </c>
      <c r="D286" s="233"/>
      <c r="E286" s="234">
        <v>1.2</v>
      </c>
      <c r="F286" s="231"/>
      <c r="G286" s="231"/>
      <c r="H286" s="231"/>
      <c r="I286" s="231"/>
      <c r="J286" s="231"/>
      <c r="K286" s="231"/>
      <c r="L286" s="231"/>
      <c r="M286" s="231"/>
      <c r="N286" s="230"/>
      <c r="O286" s="230"/>
      <c r="P286" s="230"/>
      <c r="Q286" s="230"/>
      <c r="R286" s="231"/>
      <c r="S286" s="231"/>
      <c r="T286" s="231"/>
      <c r="U286" s="231"/>
      <c r="V286" s="231"/>
      <c r="W286" s="231"/>
      <c r="X286" s="231"/>
      <c r="Y286" s="231"/>
      <c r="Z286" s="210"/>
      <c r="AA286" s="210"/>
      <c r="AB286" s="210"/>
      <c r="AC286" s="210"/>
      <c r="AD286" s="210"/>
      <c r="AE286" s="210"/>
      <c r="AF286" s="210"/>
      <c r="AG286" s="210" t="s">
        <v>165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5">
      <c r="A287" s="244">
        <v>78</v>
      </c>
      <c r="B287" s="245" t="s">
        <v>493</v>
      </c>
      <c r="C287" s="257" t="s">
        <v>494</v>
      </c>
      <c r="D287" s="246" t="s">
        <v>158</v>
      </c>
      <c r="E287" s="247">
        <v>39.229999999999997</v>
      </c>
      <c r="F287" s="248"/>
      <c r="G287" s="249">
        <f>ROUND(E287*F287,2)</f>
        <v>0</v>
      </c>
      <c r="H287" s="232"/>
      <c r="I287" s="231">
        <f>ROUND(E287*H287,2)</f>
        <v>0</v>
      </c>
      <c r="J287" s="232"/>
      <c r="K287" s="231">
        <f>ROUND(E287*J287,2)</f>
        <v>0</v>
      </c>
      <c r="L287" s="231">
        <v>21</v>
      </c>
      <c r="M287" s="231">
        <f>G287*(1+L287/100)</f>
        <v>0</v>
      </c>
      <c r="N287" s="230">
        <v>0</v>
      </c>
      <c r="O287" s="230">
        <f>ROUND(E287*N287,2)</f>
        <v>0</v>
      </c>
      <c r="P287" s="230">
        <v>0</v>
      </c>
      <c r="Q287" s="230">
        <f>ROUND(E287*P287,2)</f>
        <v>0</v>
      </c>
      <c r="R287" s="231"/>
      <c r="S287" s="231" t="s">
        <v>159</v>
      </c>
      <c r="T287" s="231" t="s">
        <v>160</v>
      </c>
      <c r="U287" s="231">
        <v>0.6</v>
      </c>
      <c r="V287" s="231">
        <f>ROUND(E287*U287,2)</f>
        <v>23.54</v>
      </c>
      <c r="W287" s="231"/>
      <c r="X287" s="231" t="s">
        <v>161</v>
      </c>
      <c r="Y287" s="231" t="s">
        <v>162</v>
      </c>
      <c r="Z287" s="210"/>
      <c r="AA287" s="210"/>
      <c r="AB287" s="210"/>
      <c r="AC287" s="210"/>
      <c r="AD287" s="210"/>
      <c r="AE287" s="210"/>
      <c r="AF287" s="210"/>
      <c r="AG287" s="210" t="s">
        <v>163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2" x14ac:dyDescent="0.25">
      <c r="A288" s="227"/>
      <c r="B288" s="228"/>
      <c r="C288" s="258" t="s">
        <v>495</v>
      </c>
      <c r="D288" s="233"/>
      <c r="E288" s="234">
        <v>34.229999999999997</v>
      </c>
      <c r="F288" s="231"/>
      <c r="G288" s="231"/>
      <c r="H288" s="231"/>
      <c r="I288" s="231"/>
      <c r="J288" s="231"/>
      <c r="K288" s="231"/>
      <c r="L288" s="231"/>
      <c r="M288" s="231"/>
      <c r="N288" s="230"/>
      <c r="O288" s="230"/>
      <c r="P288" s="230"/>
      <c r="Q288" s="230"/>
      <c r="R288" s="231"/>
      <c r="S288" s="231"/>
      <c r="T288" s="231"/>
      <c r="U288" s="231"/>
      <c r="V288" s="231"/>
      <c r="W288" s="231"/>
      <c r="X288" s="231"/>
      <c r="Y288" s="231"/>
      <c r="Z288" s="210"/>
      <c r="AA288" s="210"/>
      <c r="AB288" s="210"/>
      <c r="AC288" s="210"/>
      <c r="AD288" s="210"/>
      <c r="AE288" s="210"/>
      <c r="AF288" s="210"/>
      <c r="AG288" s="210" t="s">
        <v>165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3" x14ac:dyDescent="0.25">
      <c r="A289" s="227"/>
      <c r="B289" s="228"/>
      <c r="C289" s="258" t="s">
        <v>496</v>
      </c>
      <c r="D289" s="233"/>
      <c r="E289" s="234">
        <v>5</v>
      </c>
      <c r="F289" s="231"/>
      <c r="G289" s="231"/>
      <c r="H289" s="231"/>
      <c r="I289" s="231"/>
      <c r="J289" s="231"/>
      <c r="K289" s="231"/>
      <c r="L289" s="231"/>
      <c r="M289" s="231"/>
      <c r="N289" s="230"/>
      <c r="O289" s="230"/>
      <c r="P289" s="230"/>
      <c r="Q289" s="230"/>
      <c r="R289" s="231"/>
      <c r="S289" s="231"/>
      <c r="T289" s="231"/>
      <c r="U289" s="231"/>
      <c r="V289" s="231"/>
      <c r="W289" s="231"/>
      <c r="X289" s="231"/>
      <c r="Y289" s="231"/>
      <c r="Z289" s="210"/>
      <c r="AA289" s="210"/>
      <c r="AB289" s="210"/>
      <c r="AC289" s="210"/>
      <c r="AD289" s="210"/>
      <c r="AE289" s="210"/>
      <c r="AF289" s="210"/>
      <c r="AG289" s="210" t="s">
        <v>165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5">
      <c r="A290" s="244">
        <v>79</v>
      </c>
      <c r="B290" s="245" t="s">
        <v>497</v>
      </c>
      <c r="C290" s="257" t="s">
        <v>498</v>
      </c>
      <c r="D290" s="246" t="s">
        <v>168</v>
      </c>
      <c r="E290" s="247">
        <v>5.2</v>
      </c>
      <c r="F290" s="248"/>
      <c r="G290" s="249">
        <f>ROUND(E290*F290,2)</f>
        <v>0</v>
      </c>
      <c r="H290" s="232"/>
      <c r="I290" s="231">
        <f>ROUND(E290*H290,2)</f>
        <v>0</v>
      </c>
      <c r="J290" s="232"/>
      <c r="K290" s="231">
        <f>ROUND(E290*J290,2)</f>
        <v>0</v>
      </c>
      <c r="L290" s="231">
        <v>21</v>
      </c>
      <c r="M290" s="231">
        <f>G290*(1+L290/100)</f>
        <v>0</v>
      </c>
      <c r="N290" s="230">
        <v>0</v>
      </c>
      <c r="O290" s="230">
        <f>ROUND(E290*N290,2)</f>
        <v>0</v>
      </c>
      <c r="P290" s="230">
        <v>0</v>
      </c>
      <c r="Q290" s="230">
        <f>ROUND(E290*P290,2)</f>
        <v>0</v>
      </c>
      <c r="R290" s="231"/>
      <c r="S290" s="231" t="s">
        <v>159</v>
      </c>
      <c r="T290" s="231" t="s">
        <v>160</v>
      </c>
      <c r="U290" s="231">
        <v>0.28000000000000003</v>
      </c>
      <c r="V290" s="231">
        <f>ROUND(E290*U290,2)</f>
        <v>1.46</v>
      </c>
      <c r="W290" s="231"/>
      <c r="X290" s="231" t="s">
        <v>161</v>
      </c>
      <c r="Y290" s="231" t="s">
        <v>162</v>
      </c>
      <c r="Z290" s="210"/>
      <c r="AA290" s="210"/>
      <c r="AB290" s="210"/>
      <c r="AC290" s="210"/>
      <c r="AD290" s="210"/>
      <c r="AE290" s="210"/>
      <c r="AF290" s="210"/>
      <c r="AG290" s="210" t="s">
        <v>163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2" x14ac:dyDescent="0.25">
      <c r="A291" s="227"/>
      <c r="B291" s="228"/>
      <c r="C291" s="258" t="s">
        <v>499</v>
      </c>
      <c r="D291" s="233"/>
      <c r="E291" s="234">
        <v>5.2</v>
      </c>
      <c r="F291" s="231"/>
      <c r="G291" s="231"/>
      <c r="H291" s="231"/>
      <c r="I291" s="231"/>
      <c r="J291" s="231"/>
      <c r="K291" s="231"/>
      <c r="L291" s="231"/>
      <c r="M291" s="231"/>
      <c r="N291" s="230"/>
      <c r="O291" s="230"/>
      <c r="P291" s="230"/>
      <c r="Q291" s="230"/>
      <c r="R291" s="231"/>
      <c r="S291" s="231"/>
      <c r="T291" s="231"/>
      <c r="U291" s="231"/>
      <c r="V291" s="231"/>
      <c r="W291" s="231"/>
      <c r="X291" s="231"/>
      <c r="Y291" s="231"/>
      <c r="Z291" s="210"/>
      <c r="AA291" s="210"/>
      <c r="AB291" s="210"/>
      <c r="AC291" s="210"/>
      <c r="AD291" s="210"/>
      <c r="AE291" s="210"/>
      <c r="AF291" s="210"/>
      <c r="AG291" s="210" t="s">
        <v>165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5">
      <c r="A292" s="250">
        <v>80</v>
      </c>
      <c r="B292" s="251" t="s">
        <v>500</v>
      </c>
      <c r="C292" s="259" t="s">
        <v>501</v>
      </c>
      <c r="D292" s="252" t="s">
        <v>502</v>
      </c>
      <c r="E292" s="253">
        <v>57</v>
      </c>
      <c r="F292" s="254"/>
      <c r="G292" s="255">
        <f>ROUND(E292*F292,2)</f>
        <v>0</v>
      </c>
      <c r="H292" s="232"/>
      <c r="I292" s="231">
        <f>ROUND(E292*H292,2)</f>
        <v>0</v>
      </c>
      <c r="J292" s="232"/>
      <c r="K292" s="231">
        <f>ROUND(E292*J292,2)</f>
        <v>0</v>
      </c>
      <c r="L292" s="231">
        <v>21</v>
      </c>
      <c r="M292" s="231">
        <f>G292*(1+L292/100)</f>
        <v>0</v>
      </c>
      <c r="N292" s="230">
        <v>6.6500000000000004E-2</v>
      </c>
      <c r="O292" s="230">
        <f>ROUND(E292*N292,2)</f>
        <v>3.79</v>
      </c>
      <c r="P292" s="230">
        <v>0</v>
      </c>
      <c r="Q292" s="230">
        <f>ROUND(E292*P292,2)</f>
        <v>0</v>
      </c>
      <c r="R292" s="231"/>
      <c r="S292" s="231" t="s">
        <v>419</v>
      </c>
      <c r="T292" s="231" t="s">
        <v>420</v>
      </c>
      <c r="U292" s="231">
        <v>3.0720000000000001</v>
      </c>
      <c r="V292" s="231">
        <f>ROUND(E292*U292,2)</f>
        <v>175.1</v>
      </c>
      <c r="W292" s="231"/>
      <c r="X292" s="231" t="s">
        <v>161</v>
      </c>
      <c r="Y292" s="231" t="s">
        <v>162</v>
      </c>
      <c r="Z292" s="210"/>
      <c r="AA292" s="210"/>
      <c r="AB292" s="210"/>
      <c r="AC292" s="210"/>
      <c r="AD292" s="210"/>
      <c r="AE292" s="210"/>
      <c r="AF292" s="210"/>
      <c r="AG292" s="210" t="s">
        <v>163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5">
      <c r="A293" s="244">
        <v>81</v>
      </c>
      <c r="B293" s="245" t="s">
        <v>503</v>
      </c>
      <c r="C293" s="257" t="s">
        <v>504</v>
      </c>
      <c r="D293" s="246" t="s">
        <v>158</v>
      </c>
      <c r="E293" s="247">
        <v>39.229999999999997</v>
      </c>
      <c r="F293" s="248"/>
      <c r="G293" s="249">
        <f>ROUND(E293*F293,2)</f>
        <v>0</v>
      </c>
      <c r="H293" s="232"/>
      <c r="I293" s="231">
        <f>ROUND(E293*H293,2)</f>
        <v>0</v>
      </c>
      <c r="J293" s="232"/>
      <c r="K293" s="231">
        <f>ROUND(E293*J293,2)</f>
        <v>0</v>
      </c>
      <c r="L293" s="231">
        <v>21</v>
      </c>
      <c r="M293" s="231">
        <f>G293*(1+L293/100)</f>
        <v>0</v>
      </c>
      <c r="N293" s="230">
        <v>7.6539999999999997E-2</v>
      </c>
      <c r="O293" s="230">
        <f>ROUND(E293*N293,2)</f>
        <v>3</v>
      </c>
      <c r="P293" s="230">
        <v>0</v>
      </c>
      <c r="Q293" s="230">
        <f>ROUND(E293*P293,2)</f>
        <v>0</v>
      </c>
      <c r="R293" s="231"/>
      <c r="S293" s="231" t="s">
        <v>419</v>
      </c>
      <c r="T293" s="231" t="s">
        <v>160</v>
      </c>
      <c r="U293" s="231">
        <v>1.802</v>
      </c>
      <c r="V293" s="231">
        <f>ROUND(E293*U293,2)</f>
        <v>70.69</v>
      </c>
      <c r="W293" s="231"/>
      <c r="X293" s="231" t="s">
        <v>161</v>
      </c>
      <c r="Y293" s="231" t="s">
        <v>162</v>
      </c>
      <c r="Z293" s="210"/>
      <c r="AA293" s="210"/>
      <c r="AB293" s="210"/>
      <c r="AC293" s="210"/>
      <c r="AD293" s="210"/>
      <c r="AE293" s="210"/>
      <c r="AF293" s="210"/>
      <c r="AG293" s="210" t="s">
        <v>163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2" x14ac:dyDescent="0.25">
      <c r="A294" s="227"/>
      <c r="B294" s="228"/>
      <c r="C294" s="258" t="s">
        <v>495</v>
      </c>
      <c r="D294" s="233"/>
      <c r="E294" s="234">
        <v>34.229999999999997</v>
      </c>
      <c r="F294" s="231"/>
      <c r="G294" s="231"/>
      <c r="H294" s="231"/>
      <c r="I294" s="231"/>
      <c r="J294" s="231"/>
      <c r="K294" s="231"/>
      <c r="L294" s="231"/>
      <c r="M294" s="231"/>
      <c r="N294" s="230"/>
      <c r="O294" s="230"/>
      <c r="P294" s="230"/>
      <c r="Q294" s="230"/>
      <c r="R294" s="231"/>
      <c r="S294" s="231"/>
      <c r="T294" s="231"/>
      <c r="U294" s="231"/>
      <c r="V294" s="231"/>
      <c r="W294" s="231"/>
      <c r="X294" s="231"/>
      <c r="Y294" s="231"/>
      <c r="Z294" s="210"/>
      <c r="AA294" s="210"/>
      <c r="AB294" s="210"/>
      <c r="AC294" s="210"/>
      <c r="AD294" s="210"/>
      <c r="AE294" s="210"/>
      <c r="AF294" s="210"/>
      <c r="AG294" s="210" t="s">
        <v>165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3" x14ac:dyDescent="0.25">
      <c r="A295" s="227"/>
      <c r="B295" s="228"/>
      <c r="C295" s="258" t="s">
        <v>496</v>
      </c>
      <c r="D295" s="233"/>
      <c r="E295" s="234">
        <v>5</v>
      </c>
      <c r="F295" s="231"/>
      <c r="G295" s="231"/>
      <c r="H295" s="231"/>
      <c r="I295" s="231"/>
      <c r="J295" s="231"/>
      <c r="K295" s="231"/>
      <c r="L295" s="231"/>
      <c r="M295" s="231"/>
      <c r="N295" s="230"/>
      <c r="O295" s="230"/>
      <c r="P295" s="230"/>
      <c r="Q295" s="230"/>
      <c r="R295" s="231"/>
      <c r="S295" s="231"/>
      <c r="T295" s="231"/>
      <c r="U295" s="231"/>
      <c r="V295" s="231"/>
      <c r="W295" s="231"/>
      <c r="X295" s="231"/>
      <c r="Y295" s="231"/>
      <c r="Z295" s="210"/>
      <c r="AA295" s="210"/>
      <c r="AB295" s="210"/>
      <c r="AC295" s="210"/>
      <c r="AD295" s="210"/>
      <c r="AE295" s="210"/>
      <c r="AF295" s="210"/>
      <c r="AG295" s="210" t="s">
        <v>165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x14ac:dyDescent="0.25">
      <c r="A296" s="237" t="s">
        <v>154</v>
      </c>
      <c r="B296" s="238" t="s">
        <v>113</v>
      </c>
      <c r="C296" s="256" t="s">
        <v>114</v>
      </c>
      <c r="D296" s="239"/>
      <c r="E296" s="240"/>
      <c r="F296" s="241"/>
      <c r="G296" s="242">
        <f>SUMIF(AG297:AG306,"&lt;&gt;NOR",G297:G306)</f>
        <v>0</v>
      </c>
      <c r="H296" s="236"/>
      <c r="I296" s="236">
        <f>SUM(I297:I306)</f>
        <v>0</v>
      </c>
      <c r="J296" s="236"/>
      <c r="K296" s="236">
        <f>SUM(K297:K306)</f>
        <v>0</v>
      </c>
      <c r="L296" s="236"/>
      <c r="M296" s="236">
        <f>SUM(M297:M306)</f>
        <v>0</v>
      </c>
      <c r="N296" s="235"/>
      <c r="O296" s="235">
        <f>SUM(O297:O306)</f>
        <v>0</v>
      </c>
      <c r="P296" s="235"/>
      <c r="Q296" s="235">
        <f>SUM(Q297:Q306)</f>
        <v>0.67</v>
      </c>
      <c r="R296" s="236"/>
      <c r="S296" s="236"/>
      <c r="T296" s="236"/>
      <c r="U296" s="236"/>
      <c r="V296" s="236">
        <f>SUM(V297:V306)</f>
        <v>81.61999999999999</v>
      </c>
      <c r="W296" s="236"/>
      <c r="X296" s="236"/>
      <c r="Y296" s="236"/>
      <c r="AG296" t="s">
        <v>155</v>
      </c>
    </row>
    <row r="297" spans="1:60" ht="20.399999999999999" outlineLevel="1" x14ac:dyDescent="0.25">
      <c r="A297" s="244">
        <v>82</v>
      </c>
      <c r="B297" s="245" t="s">
        <v>505</v>
      </c>
      <c r="C297" s="257" t="s">
        <v>506</v>
      </c>
      <c r="D297" s="246" t="s">
        <v>168</v>
      </c>
      <c r="E297" s="247">
        <v>410</v>
      </c>
      <c r="F297" s="248"/>
      <c r="G297" s="249">
        <f>ROUND(E297*F297,2)</f>
        <v>0</v>
      </c>
      <c r="H297" s="232"/>
      <c r="I297" s="231">
        <f>ROUND(E297*H297,2)</f>
        <v>0</v>
      </c>
      <c r="J297" s="232"/>
      <c r="K297" s="231">
        <f>ROUND(E297*J297,2)</f>
        <v>0</v>
      </c>
      <c r="L297" s="231">
        <v>21</v>
      </c>
      <c r="M297" s="231">
        <f>G297*(1+L297/100)</f>
        <v>0</v>
      </c>
      <c r="N297" s="230">
        <v>0</v>
      </c>
      <c r="O297" s="230">
        <f>ROUND(E297*N297,2)</f>
        <v>0</v>
      </c>
      <c r="P297" s="230">
        <v>8.0000000000000007E-5</v>
      </c>
      <c r="Q297" s="230">
        <f>ROUND(E297*P297,2)</f>
        <v>0.03</v>
      </c>
      <c r="R297" s="231"/>
      <c r="S297" s="231" t="s">
        <v>159</v>
      </c>
      <c r="T297" s="231" t="s">
        <v>160</v>
      </c>
      <c r="U297" s="231">
        <v>3.5000000000000003E-2</v>
      </c>
      <c r="V297" s="231">
        <f>ROUND(E297*U297,2)</f>
        <v>14.35</v>
      </c>
      <c r="W297" s="231"/>
      <c r="X297" s="231" t="s">
        <v>161</v>
      </c>
      <c r="Y297" s="231" t="s">
        <v>162</v>
      </c>
      <c r="Z297" s="210"/>
      <c r="AA297" s="210"/>
      <c r="AB297" s="210"/>
      <c r="AC297" s="210"/>
      <c r="AD297" s="210"/>
      <c r="AE297" s="210"/>
      <c r="AF297" s="210"/>
      <c r="AG297" s="210" t="s">
        <v>163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2" x14ac:dyDescent="0.25">
      <c r="A298" s="227"/>
      <c r="B298" s="228"/>
      <c r="C298" s="258" t="s">
        <v>507</v>
      </c>
      <c r="D298" s="233"/>
      <c r="E298" s="234">
        <v>71</v>
      </c>
      <c r="F298" s="231"/>
      <c r="G298" s="231"/>
      <c r="H298" s="231"/>
      <c r="I298" s="231"/>
      <c r="J298" s="231"/>
      <c r="K298" s="231"/>
      <c r="L298" s="231"/>
      <c r="M298" s="231"/>
      <c r="N298" s="230"/>
      <c r="O298" s="230"/>
      <c r="P298" s="230"/>
      <c r="Q298" s="230"/>
      <c r="R298" s="231"/>
      <c r="S298" s="231"/>
      <c r="T298" s="231"/>
      <c r="U298" s="231"/>
      <c r="V298" s="231"/>
      <c r="W298" s="231"/>
      <c r="X298" s="231"/>
      <c r="Y298" s="231"/>
      <c r="Z298" s="210"/>
      <c r="AA298" s="210"/>
      <c r="AB298" s="210"/>
      <c r="AC298" s="210"/>
      <c r="AD298" s="210"/>
      <c r="AE298" s="210"/>
      <c r="AF298" s="210"/>
      <c r="AG298" s="210" t="s">
        <v>165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3" x14ac:dyDescent="0.25">
      <c r="A299" s="227"/>
      <c r="B299" s="228"/>
      <c r="C299" s="258" t="s">
        <v>508</v>
      </c>
      <c r="D299" s="233"/>
      <c r="E299" s="234">
        <v>124</v>
      </c>
      <c r="F299" s="231"/>
      <c r="G299" s="231"/>
      <c r="H299" s="231"/>
      <c r="I299" s="231"/>
      <c r="J299" s="231"/>
      <c r="K299" s="231"/>
      <c r="L299" s="231"/>
      <c r="M299" s="231"/>
      <c r="N299" s="230"/>
      <c r="O299" s="230"/>
      <c r="P299" s="230"/>
      <c r="Q299" s="230"/>
      <c r="R299" s="231"/>
      <c r="S299" s="231"/>
      <c r="T299" s="231"/>
      <c r="U299" s="231"/>
      <c r="V299" s="231"/>
      <c r="W299" s="231"/>
      <c r="X299" s="231"/>
      <c r="Y299" s="231"/>
      <c r="Z299" s="210"/>
      <c r="AA299" s="210"/>
      <c r="AB299" s="210"/>
      <c r="AC299" s="210"/>
      <c r="AD299" s="210"/>
      <c r="AE299" s="210"/>
      <c r="AF299" s="210"/>
      <c r="AG299" s="210" t="s">
        <v>165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3" x14ac:dyDescent="0.25">
      <c r="A300" s="227"/>
      <c r="B300" s="228"/>
      <c r="C300" s="258" t="s">
        <v>509</v>
      </c>
      <c r="D300" s="233"/>
      <c r="E300" s="234">
        <v>124</v>
      </c>
      <c r="F300" s="231"/>
      <c r="G300" s="231"/>
      <c r="H300" s="231"/>
      <c r="I300" s="231"/>
      <c r="J300" s="231"/>
      <c r="K300" s="231"/>
      <c r="L300" s="231"/>
      <c r="M300" s="231"/>
      <c r="N300" s="230"/>
      <c r="O300" s="230"/>
      <c r="P300" s="230"/>
      <c r="Q300" s="230"/>
      <c r="R300" s="231"/>
      <c r="S300" s="231"/>
      <c r="T300" s="231"/>
      <c r="U300" s="231"/>
      <c r="V300" s="231"/>
      <c r="W300" s="231"/>
      <c r="X300" s="231"/>
      <c r="Y300" s="231"/>
      <c r="Z300" s="210"/>
      <c r="AA300" s="210"/>
      <c r="AB300" s="210"/>
      <c r="AC300" s="210"/>
      <c r="AD300" s="210"/>
      <c r="AE300" s="210"/>
      <c r="AF300" s="210"/>
      <c r="AG300" s="210" t="s">
        <v>165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3" x14ac:dyDescent="0.25">
      <c r="A301" s="227"/>
      <c r="B301" s="228"/>
      <c r="C301" s="258" t="s">
        <v>510</v>
      </c>
      <c r="D301" s="233"/>
      <c r="E301" s="234">
        <v>91</v>
      </c>
      <c r="F301" s="231"/>
      <c r="G301" s="231"/>
      <c r="H301" s="231"/>
      <c r="I301" s="231"/>
      <c r="J301" s="231"/>
      <c r="K301" s="231"/>
      <c r="L301" s="231"/>
      <c r="M301" s="231"/>
      <c r="N301" s="230"/>
      <c r="O301" s="230"/>
      <c r="P301" s="230"/>
      <c r="Q301" s="230"/>
      <c r="R301" s="231"/>
      <c r="S301" s="231"/>
      <c r="T301" s="231"/>
      <c r="U301" s="231"/>
      <c r="V301" s="231"/>
      <c r="W301" s="231"/>
      <c r="X301" s="231"/>
      <c r="Y301" s="231"/>
      <c r="Z301" s="210"/>
      <c r="AA301" s="210"/>
      <c r="AB301" s="210"/>
      <c r="AC301" s="210"/>
      <c r="AD301" s="210"/>
      <c r="AE301" s="210"/>
      <c r="AF301" s="210"/>
      <c r="AG301" s="210" t="s">
        <v>165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5">
      <c r="A302" s="244">
        <v>83</v>
      </c>
      <c r="B302" s="245" t="s">
        <v>511</v>
      </c>
      <c r="C302" s="257" t="s">
        <v>512</v>
      </c>
      <c r="D302" s="246" t="s">
        <v>158</v>
      </c>
      <c r="E302" s="247">
        <v>640.70000000000005</v>
      </c>
      <c r="F302" s="248"/>
      <c r="G302" s="249">
        <f>ROUND(E302*F302,2)</f>
        <v>0</v>
      </c>
      <c r="H302" s="232"/>
      <c r="I302" s="231">
        <f>ROUND(E302*H302,2)</f>
        <v>0</v>
      </c>
      <c r="J302" s="232"/>
      <c r="K302" s="231">
        <f>ROUND(E302*J302,2)</f>
        <v>0</v>
      </c>
      <c r="L302" s="231">
        <v>21</v>
      </c>
      <c r="M302" s="231">
        <f>G302*(1+L302/100)</f>
        <v>0</v>
      </c>
      <c r="N302" s="230">
        <v>0</v>
      </c>
      <c r="O302" s="230">
        <f>ROUND(E302*N302,2)</f>
        <v>0</v>
      </c>
      <c r="P302" s="230">
        <v>1E-3</v>
      </c>
      <c r="Q302" s="230">
        <f>ROUND(E302*P302,2)</f>
        <v>0.64</v>
      </c>
      <c r="R302" s="231"/>
      <c r="S302" s="231" t="s">
        <v>159</v>
      </c>
      <c r="T302" s="231" t="s">
        <v>160</v>
      </c>
      <c r="U302" s="231">
        <v>0.105</v>
      </c>
      <c r="V302" s="231">
        <f>ROUND(E302*U302,2)</f>
        <v>67.27</v>
      </c>
      <c r="W302" s="231"/>
      <c r="X302" s="231" t="s">
        <v>161</v>
      </c>
      <c r="Y302" s="231" t="s">
        <v>162</v>
      </c>
      <c r="Z302" s="210"/>
      <c r="AA302" s="210"/>
      <c r="AB302" s="210"/>
      <c r="AC302" s="210"/>
      <c r="AD302" s="210"/>
      <c r="AE302" s="210"/>
      <c r="AF302" s="210"/>
      <c r="AG302" s="210" t="s">
        <v>163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ht="20.399999999999999" outlineLevel="2" x14ac:dyDescent="0.25">
      <c r="A303" s="227"/>
      <c r="B303" s="228"/>
      <c r="C303" s="258" t="s">
        <v>513</v>
      </c>
      <c r="D303" s="233"/>
      <c r="E303" s="234">
        <v>233.79</v>
      </c>
      <c r="F303" s="231"/>
      <c r="G303" s="231"/>
      <c r="H303" s="231"/>
      <c r="I303" s="231"/>
      <c r="J303" s="231"/>
      <c r="K303" s="231"/>
      <c r="L303" s="231"/>
      <c r="M303" s="231"/>
      <c r="N303" s="230"/>
      <c r="O303" s="230"/>
      <c r="P303" s="230"/>
      <c r="Q303" s="230"/>
      <c r="R303" s="231"/>
      <c r="S303" s="231"/>
      <c r="T303" s="231"/>
      <c r="U303" s="231"/>
      <c r="V303" s="231"/>
      <c r="W303" s="231"/>
      <c r="X303" s="231"/>
      <c r="Y303" s="231"/>
      <c r="Z303" s="210"/>
      <c r="AA303" s="210"/>
      <c r="AB303" s="210"/>
      <c r="AC303" s="210"/>
      <c r="AD303" s="210"/>
      <c r="AE303" s="210"/>
      <c r="AF303" s="210"/>
      <c r="AG303" s="210" t="s">
        <v>165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ht="30.6" outlineLevel="3" x14ac:dyDescent="0.25">
      <c r="A304" s="227"/>
      <c r="B304" s="228"/>
      <c r="C304" s="258" t="s">
        <v>514</v>
      </c>
      <c r="D304" s="233"/>
      <c r="E304" s="234">
        <v>154.72</v>
      </c>
      <c r="F304" s="231"/>
      <c r="G304" s="231"/>
      <c r="H304" s="231"/>
      <c r="I304" s="231"/>
      <c r="J304" s="231"/>
      <c r="K304" s="231"/>
      <c r="L304" s="231"/>
      <c r="M304" s="231"/>
      <c r="N304" s="230"/>
      <c r="O304" s="230"/>
      <c r="P304" s="230"/>
      <c r="Q304" s="230"/>
      <c r="R304" s="231"/>
      <c r="S304" s="231"/>
      <c r="T304" s="231"/>
      <c r="U304" s="231"/>
      <c r="V304" s="231"/>
      <c r="W304" s="231"/>
      <c r="X304" s="231"/>
      <c r="Y304" s="231"/>
      <c r="Z304" s="210"/>
      <c r="AA304" s="210"/>
      <c r="AB304" s="210"/>
      <c r="AC304" s="210"/>
      <c r="AD304" s="210"/>
      <c r="AE304" s="210"/>
      <c r="AF304" s="210"/>
      <c r="AG304" s="210" t="s">
        <v>165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ht="30.6" outlineLevel="3" x14ac:dyDescent="0.25">
      <c r="A305" s="227"/>
      <c r="B305" s="228"/>
      <c r="C305" s="258" t="s">
        <v>515</v>
      </c>
      <c r="D305" s="233"/>
      <c r="E305" s="234">
        <v>154.72</v>
      </c>
      <c r="F305" s="231"/>
      <c r="G305" s="231"/>
      <c r="H305" s="231"/>
      <c r="I305" s="231"/>
      <c r="J305" s="231"/>
      <c r="K305" s="231"/>
      <c r="L305" s="231"/>
      <c r="M305" s="231"/>
      <c r="N305" s="230"/>
      <c r="O305" s="230"/>
      <c r="P305" s="230"/>
      <c r="Q305" s="230"/>
      <c r="R305" s="231"/>
      <c r="S305" s="231"/>
      <c r="T305" s="231"/>
      <c r="U305" s="231"/>
      <c r="V305" s="231"/>
      <c r="W305" s="231"/>
      <c r="X305" s="231"/>
      <c r="Y305" s="231"/>
      <c r="Z305" s="210"/>
      <c r="AA305" s="210"/>
      <c r="AB305" s="210"/>
      <c r="AC305" s="210"/>
      <c r="AD305" s="210"/>
      <c r="AE305" s="210"/>
      <c r="AF305" s="210"/>
      <c r="AG305" s="210" t="s">
        <v>165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3" x14ac:dyDescent="0.25">
      <c r="A306" s="227"/>
      <c r="B306" s="228"/>
      <c r="C306" s="258" t="s">
        <v>516</v>
      </c>
      <c r="D306" s="233"/>
      <c r="E306" s="234">
        <v>97.47</v>
      </c>
      <c r="F306" s="231"/>
      <c r="G306" s="231"/>
      <c r="H306" s="231"/>
      <c r="I306" s="231"/>
      <c r="J306" s="231"/>
      <c r="K306" s="231"/>
      <c r="L306" s="231"/>
      <c r="M306" s="231"/>
      <c r="N306" s="230"/>
      <c r="O306" s="230"/>
      <c r="P306" s="230"/>
      <c r="Q306" s="230"/>
      <c r="R306" s="231"/>
      <c r="S306" s="231"/>
      <c r="T306" s="231"/>
      <c r="U306" s="231"/>
      <c r="V306" s="231"/>
      <c r="W306" s="231"/>
      <c r="X306" s="231"/>
      <c r="Y306" s="231"/>
      <c r="Z306" s="210"/>
      <c r="AA306" s="210"/>
      <c r="AB306" s="210"/>
      <c r="AC306" s="210"/>
      <c r="AD306" s="210"/>
      <c r="AE306" s="210"/>
      <c r="AF306" s="210"/>
      <c r="AG306" s="210" t="s">
        <v>165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x14ac:dyDescent="0.25">
      <c r="A307" s="237" t="s">
        <v>154</v>
      </c>
      <c r="B307" s="238" t="s">
        <v>123</v>
      </c>
      <c r="C307" s="256" t="s">
        <v>124</v>
      </c>
      <c r="D307" s="239"/>
      <c r="E307" s="240"/>
      <c r="F307" s="241"/>
      <c r="G307" s="242">
        <f>SUMIF(AG308:AG333,"&lt;&gt;NOR",G308:G333)</f>
        <v>0</v>
      </c>
      <c r="H307" s="236"/>
      <c r="I307" s="236">
        <f>SUM(I308:I333)</f>
        <v>0</v>
      </c>
      <c r="J307" s="236"/>
      <c r="K307" s="236">
        <f>SUM(K308:K333)</f>
        <v>0</v>
      </c>
      <c r="L307" s="236"/>
      <c r="M307" s="236">
        <f>SUM(M308:M333)</f>
        <v>0</v>
      </c>
      <c r="N307" s="235"/>
      <c r="O307" s="235">
        <f>SUM(O308:O333)</f>
        <v>0</v>
      </c>
      <c r="P307" s="235"/>
      <c r="Q307" s="235">
        <f>SUM(Q308:Q333)</f>
        <v>0</v>
      </c>
      <c r="R307" s="236"/>
      <c r="S307" s="236"/>
      <c r="T307" s="236"/>
      <c r="U307" s="236"/>
      <c r="V307" s="236">
        <f>SUM(V308:V333)</f>
        <v>2374.1999999999998</v>
      </c>
      <c r="W307" s="236"/>
      <c r="X307" s="236"/>
      <c r="Y307" s="236"/>
      <c r="AG307" t="s">
        <v>155</v>
      </c>
    </row>
    <row r="308" spans="1:60" outlineLevel="1" x14ac:dyDescent="0.25">
      <c r="A308" s="244">
        <v>84</v>
      </c>
      <c r="B308" s="245" t="s">
        <v>517</v>
      </c>
      <c r="C308" s="257" t="s">
        <v>518</v>
      </c>
      <c r="D308" s="246" t="s">
        <v>418</v>
      </c>
      <c r="E308" s="247">
        <v>526.79362000000003</v>
      </c>
      <c r="F308" s="248"/>
      <c r="G308" s="249">
        <f>ROUND(E308*F308,2)</f>
        <v>0</v>
      </c>
      <c r="H308" s="232"/>
      <c r="I308" s="231">
        <f>ROUND(E308*H308,2)</f>
        <v>0</v>
      </c>
      <c r="J308" s="232"/>
      <c r="K308" s="231">
        <f>ROUND(E308*J308,2)</f>
        <v>0</v>
      </c>
      <c r="L308" s="231">
        <v>21</v>
      </c>
      <c r="M308" s="231">
        <f>G308*(1+L308/100)</f>
        <v>0</v>
      </c>
      <c r="N308" s="230">
        <v>0</v>
      </c>
      <c r="O308" s="230">
        <f>ROUND(E308*N308,2)</f>
        <v>0</v>
      </c>
      <c r="P308" s="230">
        <v>0</v>
      </c>
      <c r="Q308" s="230">
        <f>ROUND(E308*P308,2)</f>
        <v>0</v>
      </c>
      <c r="R308" s="231"/>
      <c r="S308" s="231" t="s">
        <v>159</v>
      </c>
      <c r="T308" s="231" t="s">
        <v>420</v>
      </c>
      <c r="U308" s="231">
        <v>0</v>
      </c>
      <c r="V308" s="231">
        <f>ROUND(E308*U308,2)</f>
        <v>0</v>
      </c>
      <c r="W308" s="231"/>
      <c r="X308" s="231" t="s">
        <v>161</v>
      </c>
      <c r="Y308" s="231" t="s">
        <v>162</v>
      </c>
      <c r="Z308" s="210"/>
      <c r="AA308" s="210"/>
      <c r="AB308" s="210"/>
      <c r="AC308" s="210"/>
      <c r="AD308" s="210"/>
      <c r="AE308" s="210"/>
      <c r="AF308" s="210"/>
      <c r="AG308" s="210" t="s">
        <v>163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ht="20.399999999999999" outlineLevel="2" x14ac:dyDescent="0.25">
      <c r="A309" s="227"/>
      <c r="B309" s="228"/>
      <c r="C309" s="258" t="s">
        <v>519</v>
      </c>
      <c r="D309" s="233"/>
      <c r="E309" s="234">
        <v>518.79362000000003</v>
      </c>
      <c r="F309" s="231"/>
      <c r="G309" s="231"/>
      <c r="H309" s="231"/>
      <c r="I309" s="231"/>
      <c r="J309" s="231"/>
      <c r="K309" s="231"/>
      <c r="L309" s="231"/>
      <c r="M309" s="231"/>
      <c r="N309" s="230"/>
      <c r="O309" s="230"/>
      <c r="P309" s="230"/>
      <c r="Q309" s="230"/>
      <c r="R309" s="231"/>
      <c r="S309" s="231"/>
      <c r="T309" s="231"/>
      <c r="U309" s="231"/>
      <c r="V309" s="231"/>
      <c r="W309" s="231"/>
      <c r="X309" s="231"/>
      <c r="Y309" s="231"/>
      <c r="Z309" s="210"/>
      <c r="AA309" s="210"/>
      <c r="AB309" s="210"/>
      <c r="AC309" s="210"/>
      <c r="AD309" s="210"/>
      <c r="AE309" s="210"/>
      <c r="AF309" s="210"/>
      <c r="AG309" s="210" t="s">
        <v>165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3" x14ac:dyDescent="0.25">
      <c r="A310" s="227"/>
      <c r="B310" s="228"/>
      <c r="C310" s="258" t="s">
        <v>520</v>
      </c>
      <c r="D310" s="233"/>
      <c r="E310" s="234">
        <v>8</v>
      </c>
      <c r="F310" s="231"/>
      <c r="G310" s="231"/>
      <c r="H310" s="231"/>
      <c r="I310" s="231"/>
      <c r="J310" s="231"/>
      <c r="K310" s="231"/>
      <c r="L310" s="231"/>
      <c r="M310" s="231"/>
      <c r="N310" s="230"/>
      <c r="O310" s="230"/>
      <c r="P310" s="230"/>
      <c r="Q310" s="230"/>
      <c r="R310" s="231"/>
      <c r="S310" s="231"/>
      <c r="T310" s="231"/>
      <c r="U310" s="231"/>
      <c r="V310" s="231"/>
      <c r="W310" s="231"/>
      <c r="X310" s="231"/>
      <c r="Y310" s="231"/>
      <c r="Z310" s="210"/>
      <c r="AA310" s="210"/>
      <c r="AB310" s="210"/>
      <c r="AC310" s="210"/>
      <c r="AD310" s="210"/>
      <c r="AE310" s="210"/>
      <c r="AF310" s="210"/>
      <c r="AG310" s="210" t="s">
        <v>165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ht="20.399999999999999" outlineLevel="1" x14ac:dyDescent="0.25">
      <c r="A311" s="244">
        <v>85</v>
      </c>
      <c r="B311" s="245" t="s">
        <v>521</v>
      </c>
      <c r="C311" s="257" t="s">
        <v>522</v>
      </c>
      <c r="D311" s="246" t="s">
        <v>418</v>
      </c>
      <c r="E311" s="247">
        <v>217.75309999999999</v>
      </c>
      <c r="F311" s="248"/>
      <c r="G311" s="249">
        <f>ROUND(E311*F311,2)</f>
        <v>0</v>
      </c>
      <c r="H311" s="232"/>
      <c r="I311" s="231">
        <f>ROUND(E311*H311,2)</f>
        <v>0</v>
      </c>
      <c r="J311" s="232"/>
      <c r="K311" s="231">
        <f>ROUND(E311*J311,2)</f>
        <v>0</v>
      </c>
      <c r="L311" s="231">
        <v>21</v>
      </c>
      <c r="M311" s="231">
        <f>G311*(1+L311/100)</f>
        <v>0</v>
      </c>
      <c r="N311" s="230">
        <v>0</v>
      </c>
      <c r="O311" s="230">
        <f>ROUND(E311*N311,2)</f>
        <v>0</v>
      </c>
      <c r="P311" s="230">
        <v>0</v>
      </c>
      <c r="Q311" s="230">
        <f>ROUND(E311*P311,2)</f>
        <v>0</v>
      </c>
      <c r="R311" s="231"/>
      <c r="S311" s="231" t="s">
        <v>159</v>
      </c>
      <c r="T311" s="231" t="s">
        <v>420</v>
      </c>
      <c r="U311" s="231">
        <v>0</v>
      </c>
      <c r="V311" s="231">
        <f>ROUND(E311*U311,2)</f>
        <v>0</v>
      </c>
      <c r="W311" s="231"/>
      <c r="X311" s="231" t="s">
        <v>161</v>
      </c>
      <c r="Y311" s="231" t="s">
        <v>162</v>
      </c>
      <c r="Z311" s="210"/>
      <c r="AA311" s="210"/>
      <c r="AB311" s="210"/>
      <c r="AC311" s="210"/>
      <c r="AD311" s="210"/>
      <c r="AE311" s="210"/>
      <c r="AF311" s="210"/>
      <c r="AG311" s="210" t="s">
        <v>163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2" x14ac:dyDescent="0.25">
      <c r="A312" s="227"/>
      <c r="B312" s="228"/>
      <c r="C312" s="258" t="s">
        <v>523</v>
      </c>
      <c r="D312" s="233"/>
      <c r="E312" s="234">
        <v>217.75309999999999</v>
      </c>
      <c r="F312" s="231"/>
      <c r="G312" s="231"/>
      <c r="H312" s="231"/>
      <c r="I312" s="231"/>
      <c r="J312" s="231"/>
      <c r="K312" s="231"/>
      <c r="L312" s="231"/>
      <c r="M312" s="231"/>
      <c r="N312" s="230"/>
      <c r="O312" s="230"/>
      <c r="P312" s="230"/>
      <c r="Q312" s="230"/>
      <c r="R312" s="231"/>
      <c r="S312" s="231"/>
      <c r="T312" s="231"/>
      <c r="U312" s="231"/>
      <c r="V312" s="231"/>
      <c r="W312" s="231"/>
      <c r="X312" s="231"/>
      <c r="Y312" s="231"/>
      <c r="Z312" s="210"/>
      <c r="AA312" s="210"/>
      <c r="AB312" s="210"/>
      <c r="AC312" s="210"/>
      <c r="AD312" s="210"/>
      <c r="AE312" s="210"/>
      <c r="AF312" s="210"/>
      <c r="AG312" s="210" t="s">
        <v>165</v>
      </c>
      <c r="AH312" s="210">
        <v>0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ht="20.399999999999999" outlineLevel="1" x14ac:dyDescent="0.25">
      <c r="A313" s="244">
        <v>86</v>
      </c>
      <c r="B313" s="245" t="s">
        <v>524</v>
      </c>
      <c r="C313" s="257" t="s">
        <v>525</v>
      </c>
      <c r="D313" s="246" t="s">
        <v>418</v>
      </c>
      <c r="E313" s="247">
        <v>15.55012</v>
      </c>
      <c r="F313" s="248"/>
      <c r="G313" s="249">
        <f>ROUND(E313*F313,2)</f>
        <v>0</v>
      </c>
      <c r="H313" s="232"/>
      <c r="I313" s="231">
        <f>ROUND(E313*H313,2)</f>
        <v>0</v>
      </c>
      <c r="J313" s="232"/>
      <c r="K313" s="231">
        <f>ROUND(E313*J313,2)</f>
        <v>0</v>
      </c>
      <c r="L313" s="231">
        <v>21</v>
      </c>
      <c r="M313" s="231">
        <f>G313*(1+L313/100)</f>
        <v>0</v>
      </c>
      <c r="N313" s="230">
        <v>0</v>
      </c>
      <c r="O313" s="230">
        <f>ROUND(E313*N313,2)</f>
        <v>0</v>
      </c>
      <c r="P313" s="230">
        <v>0</v>
      </c>
      <c r="Q313" s="230">
        <f>ROUND(E313*P313,2)</f>
        <v>0</v>
      </c>
      <c r="R313" s="231"/>
      <c r="S313" s="231" t="s">
        <v>159</v>
      </c>
      <c r="T313" s="231" t="s">
        <v>420</v>
      </c>
      <c r="U313" s="231">
        <v>0</v>
      </c>
      <c r="V313" s="231">
        <f>ROUND(E313*U313,2)</f>
        <v>0</v>
      </c>
      <c r="W313" s="231"/>
      <c r="X313" s="231" t="s">
        <v>161</v>
      </c>
      <c r="Y313" s="231" t="s">
        <v>162</v>
      </c>
      <c r="Z313" s="210"/>
      <c r="AA313" s="210"/>
      <c r="AB313" s="210"/>
      <c r="AC313" s="210"/>
      <c r="AD313" s="210"/>
      <c r="AE313" s="210"/>
      <c r="AF313" s="210"/>
      <c r="AG313" s="210" t="s">
        <v>163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2" x14ac:dyDescent="0.25">
      <c r="A314" s="227"/>
      <c r="B314" s="228"/>
      <c r="C314" s="258" t="s">
        <v>526</v>
      </c>
      <c r="D314" s="233"/>
      <c r="E314" s="234">
        <v>15.55012</v>
      </c>
      <c r="F314" s="231"/>
      <c r="G314" s="231"/>
      <c r="H314" s="231"/>
      <c r="I314" s="231"/>
      <c r="J314" s="231"/>
      <c r="K314" s="231"/>
      <c r="L314" s="231"/>
      <c r="M314" s="231"/>
      <c r="N314" s="230"/>
      <c r="O314" s="230"/>
      <c r="P314" s="230"/>
      <c r="Q314" s="230"/>
      <c r="R314" s="231"/>
      <c r="S314" s="231"/>
      <c r="T314" s="231"/>
      <c r="U314" s="231"/>
      <c r="V314" s="231"/>
      <c r="W314" s="231"/>
      <c r="X314" s="231"/>
      <c r="Y314" s="231"/>
      <c r="Z314" s="210"/>
      <c r="AA314" s="210"/>
      <c r="AB314" s="210"/>
      <c r="AC314" s="210"/>
      <c r="AD314" s="210"/>
      <c r="AE314" s="210"/>
      <c r="AF314" s="210"/>
      <c r="AG314" s="210" t="s">
        <v>165</v>
      </c>
      <c r="AH314" s="210">
        <v>0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ht="20.399999999999999" outlineLevel="1" x14ac:dyDescent="0.25">
      <c r="A315" s="244">
        <v>87</v>
      </c>
      <c r="B315" s="245" t="s">
        <v>527</v>
      </c>
      <c r="C315" s="257" t="s">
        <v>528</v>
      </c>
      <c r="D315" s="246" t="s">
        <v>418</v>
      </c>
      <c r="E315" s="247">
        <v>0.67349999999999999</v>
      </c>
      <c r="F315" s="248"/>
      <c r="G315" s="249">
        <f>ROUND(E315*F315,2)</f>
        <v>0</v>
      </c>
      <c r="H315" s="232"/>
      <c r="I315" s="231">
        <f>ROUND(E315*H315,2)</f>
        <v>0</v>
      </c>
      <c r="J315" s="232"/>
      <c r="K315" s="231">
        <f>ROUND(E315*J315,2)</f>
        <v>0</v>
      </c>
      <c r="L315" s="231">
        <v>21</v>
      </c>
      <c r="M315" s="231">
        <f>G315*(1+L315/100)</f>
        <v>0</v>
      </c>
      <c r="N315" s="230">
        <v>0</v>
      </c>
      <c r="O315" s="230">
        <f>ROUND(E315*N315,2)</f>
        <v>0</v>
      </c>
      <c r="P315" s="230">
        <v>0</v>
      </c>
      <c r="Q315" s="230">
        <f>ROUND(E315*P315,2)</f>
        <v>0</v>
      </c>
      <c r="R315" s="231"/>
      <c r="S315" s="231" t="s">
        <v>159</v>
      </c>
      <c r="T315" s="231" t="s">
        <v>160</v>
      </c>
      <c r="U315" s="231">
        <v>0</v>
      </c>
      <c r="V315" s="231">
        <f>ROUND(E315*U315,2)</f>
        <v>0</v>
      </c>
      <c r="W315" s="231"/>
      <c r="X315" s="231" t="s">
        <v>161</v>
      </c>
      <c r="Y315" s="231" t="s">
        <v>162</v>
      </c>
      <c r="Z315" s="210"/>
      <c r="AA315" s="210"/>
      <c r="AB315" s="210"/>
      <c r="AC315" s="210"/>
      <c r="AD315" s="210"/>
      <c r="AE315" s="210"/>
      <c r="AF315" s="210"/>
      <c r="AG315" s="210" t="s">
        <v>163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2" x14ac:dyDescent="0.25">
      <c r="A316" s="227"/>
      <c r="B316" s="228"/>
      <c r="C316" s="258" t="s">
        <v>529</v>
      </c>
      <c r="D316" s="233"/>
      <c r="E316" s="234">
        <v>0.67349999999999999</v>
      </c>
      <c r="F316" s="231"/>
      <c r="G316" s="231"/>
      <c r="H316" s="231"/>
      <c r="I316" s="231"/>
      <c r="J316" s="231"/>
      <c r="K316" s="231"/>
      <c r="L316" s="231"/>
      <c r="M316" s="231"/>
      <c r="N316" s="230"/>
      <c r="O316" s="230"/>
      <c r="P316" s="230"/>
      <c r="Q316" s="230"/>
      <c r="R316" s="231"/>
      <c r="S316" s="231"/>
      <c r="T316" s="231"/>
      <c r="U316" s="231"/>
      <c r="V316" s="231"/>
      <c r="W316" s="231"/>
      <c r="X316" s="231"/>
      <c r="Y316" s="231"/>
      <c r="Z316" s="210"/>
      <c r="AA316" s="210"/>
      <c r="AB316" s="210"/>
      <c r="AC316" s="210"/>
      <c r="AD316" s="210"/>
      <c r="AE316" s="210"/>
      <c r="AF316" s="210"/>
      <c r="AG316" s="210" t="s">
        <v>165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5">
      <c r="A317" s="244">
        <v>88</v>
      </c>
      <c r="B317" s="245" t="s">
        <v>530</v>
      </c>
      <c r="C317" s="257" t="s">
        <v>531</v>
      </c>
      <c r="D317" s="246" t="s">
        <v>418</v>
      </c>
      <c r="E317" s="247">
        <v>21.403199999999998</v>
      </c>
      <c r="F317" s="248"/>
      <c r="G317" s="249">
        <f>ROUND(E317*F317,2)</f>
        <v>0</v>
      </c>
      <c r="H317" s="232"/>
      <c r="I317" s="231">
        <f>ROUND(E317*H317,2)</f>
        <v>0</v>
      </c>
      <c r="J317" s="232"/>
      <c r="K317" s="231">
        <f>ROUND(E317*J317,2)</f>
        <v>0</v>
      </c>
      <c r="L317" s="231">
        <v>21</v>
      </c>
      <c r="M317" s="231">
        <f>G317*(1+L317/100)</f>
        <v>0</v>
      </c>
      <c r="N317" s="230">
        <v>0</v>
      </c>
      <c r="O317" s="230">
        <f>ROUND(E317*N317,2)</f>
        <v>0</v>
      </c>
      <c r="P317" s="230">
        <v>0</v>
      </c>
      <c r="Q317" s="230">
        <f>ROUND(E317*P317,2)</f>
        <v>0</v>
      </c>
      <c r="R317" s="231"/>
      <c r="S317" s="231" t="s">
        <v>159</v>
      </c>
      <c r="T317" s="231" t="s">
        <v>420</v>
      </c>
      <c r="U317" s="231">
        <v>0</v>
      </c>
      <c r="V317" s="231">
        <f>ROUND(E317*U317,2)</f>
        <v>0</v>
      </c>
      <c r="W317" s="231"/>
      <c r="X317" s="231" t="s">
        <v>161</v>
      </c>
      <c r="Y317" s="231" t="s">
        <v>162</v>
      </c>
      <c r="Z317" s="210"/>
      <c r="AA317" s="210"/>
      <c r="AB317" s="210"/>
      <c r="AC317" s="210"/>
      <c r="AD317" s="210"/>
      <c r="AE317" s="210"/>
      <c r="AF317" s="210"/>
      <c r="AG317" s="210" t="s">
        <v>163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2" x14ac:dyDescent="0.25">
      <c r="A318" s="227"/>
      <c r="B318" s="228"/>
      <c r="C318" s="258" t="s">
        <v>532</v>
      </c>
      <c r="D318" s="233"/>
      <c r="E318" s="234">
        <v>21.403199999999998</v>
      </c>
      <c r="F318" s="231"/>
      <c r="G318" s="231"/>
      <c r="H318" s="231"/>
      <c r="I318" s="231"/>
      <c r="J318" s="231"/>
      <c r="K318" s="231"/>
      <c r="L318" s="231"/>
      <c r="M318" s="231"/>
      <c r="N318" s="230"/>
      <c r="O318" s="230"/>
      <c r="P318" s="230"/>
      <c r="Q318" s="230"/>
      <c r="R318" s="231"/>
      <c r="S318" s="231"/>
      <c r="T318" s="231"/>
      <c r="U318" s="231"/>
      <c r="V318" s="231"/>
      <c r="W318" s="231"/>
      <c r="X318" s="231"/>
      <c r="Y318" s="231"/>
      <c r="Z318" s="210"/>
      <c r="AA318" s="210"/>
      <c r="AB318" s="210"/>
      <c r="AC318" s="210"/>
      <c r="AD318" s="210"/>
      <c r="AE318" s="210"/>
      <c r="AF318" s="210"/>
      <c r="AG318" s="210" t="s">
        <v>165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ht="20.399999999999999" outlineLevel="1" x14ac:dyDescent="0.25">
      <c r="A319" s="250">
        <v>89</v>
      </c>
      <c r="B319" s="251" t="s">
        <v>533</v>
      </c>
      <c r="C319" s="259" t="s">
        <v>534</v>
      </c>
      <c r="D319" s="252" t="s">
        <v>418</v>
      </c>
      <c r="E319" s="253">
        <v>2.8896000000000002</v>
      </c>
      <c r="F319" s="254"/>
      <c r="G319" s="255">
        <f>ROUND(E319*F319,2)</f>
        <v>0</v>
      </c>
      <c r="H319" s="232"/>
      <c r="I319" s="231">
        <f>ROUND(E319*H319,2)</f>
        <v>0</v>
      </c>
      <c r="J319" s="232"/>
      <c r="K319" s="231">
        <f>ROUND(E319*J319,2)</f>
        <v>0</v>
      </c>
      <c r="L319" s="231">
        <v>21</v>
      </c>
      <c r="M319" s="231">
        <f>G319*(1+L319/100)</f>
        <v>0</v>
      </c>
      <c r="N319" s="230">
        <v>0</v>
      </c>
      <c r="O319" s="230">
        <f>ROUND(E319*N319,2)</f>
        <v>0</v>
      </c>
      <c r="P319" s="230">
        <v>0</v>
      </c>
      <c r="Q319" s="230">
        <f>ROUND(E319*P319,2)</f>
        <v>0</v>
      </c>
      <c r="R319" s="231"/>
      <c r="S319" s="231" t="s">
        <v>159</v>
      </c>
      <c r="T319" s="231" t="s">
        <v>420</v>
      </c>
      <c r="U319" s="231">
        <v>0</v>
      </c>
      <c r="V319" s="231">
        <f>ROUND(E319*U319,2)</f>
        <v>0</v>
      </c>
      <c r="W319" s="231"/>
      <c r="X319" s="231" t="s">
        <v>161</v>
      </c>
      <c r="Y319" s="231" t="s">
        <v>162</v>
      </c>
      <c r="Z319" s="210"/>
      <c r="AA319" s="210"/>
      <c r="AB319" s="210"/>
      <c r="AC319" s="210"/>
      <c r="AD319" s="210"/>
      <c r="AE319" s="210"/>
      <c r="AF319" s="210"/>
      <c r="AG319" s="210" t="s">
        <v>163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ht="20.399999999999999" outlineLevel="1" x14ac:dyDescent="0.25">
      <c r="A320" s="244">
        <v>90</v>
      </c>
      <c r="B320" s="245" t="s">
        <v>535</v>
      </c>
      <c r="C320" s="257" t="s">
        <v>536</v>
      </c>
      <c r="D320" s="246" t="s">
        <v>418</v>
      </c>
      <c r="E320" s="247">
        <v>4.2316000000000003</v>
      </c>
      <c r="F320" s="248"/>
      <c r="G320" s="249">
        <f>ROUND(E320*F320,2)</f>
        <v>0</v>
      </c>
      <c r="H320" s="232"/>
      <c r="I320" s="231">
        <f>ROUND(E320*H320,2)</f>
        <v>0</v>
      </c>
      <c r="J320" s="232"/>
      <c r="K320" s="231">
        <f>ROUND(E320*J320,2)</f>
        <v>0</v>
      </c>
      <c r="L320" s="231">
        <v>21</v>
      </c>
      <c r="M320" s="231">
        <f>G320*(1+L320/100)</f>
        <v>0</v>
      </c>
      <c r="N320" s="230">
        <v>0</v>
      </c>
      <c r="O320" s="230">
        <f>ROUND(E320*N320,2)</f>
        <v>0</v>
      </c>
      <c r="P320" s="230">
        <v>0</v>
      </c>
      <c r="Q320" s="230">
        <f>ROUND(E320*P320,2)</f>
        <v>0</v>
      </c>
      <c r="R320" s="231"/>
      <c r="S320" s="231" t="s">
        <v>159</v>
      </c>
      <c r="T320" s="231" t="s">
        <v>160</v>
      </c>
      <c r="U320" s="231">
        <v>0</v>
      </c>
      <c r="V320" s="231">
        <f>ROUND(E320*U320,2)</f>
        <v>0</v>
      </c>
      <c r="W320" s="231"/>
      <c r="X320" s="231" t="s">
        <v>161</v>
      </c>
      <c r="Y320" s="231" t="s">
        <v>162</v>
      </c>
      <c r="Z320" s="210"/>
      <c r="AA320" s="210"/>
      <c r="AB320" s="210"/>
      <c r="AC320" s="210"/>
      <c r="AD320" s="210"/>
      <c r="AE320" s="210"/>
      <c r="AF320" s="210"/>
      <c r="AG320" s="210" t="s">
        <v>163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2" x14ac:dyDescent="0.25">
      <c r="A321" s="227"/>
      <c r="B321" s="228"/>
      <c r="C321" s="258" t="s">
        <v>537</v>
      </c>
      <c r="D321" s="233"/>
      <c r="E321" s="234">
        <v>4.2316000000000003</v>
      </c>
      <c r="F321" s="231"/>
      <c r="G321" s="231"/>
      <c r="H321" s="231"/>
      <c r="I321" s="231"/>
      <c r="J321" s="231"/>
      <c r="K321" s="231"/>
      <c r="L321" s="231"/>
      <c r="M321" s="231"/>
      <c r="N321" s="230"/>
      <c r="O321" s="230"/>
      <c r="P321" s="230"/>
      <c r="Q321" s="230"/>
      <c r="R321" s="231"/>
      <c r="S321" s="231"/>
      <c r="T321" s="231"/>
      <c r="U321" s="231"/>
      <c r="V321" s="231"/>
      <c r="W321" s="231"/>
      <c r="X321" s="231"/>
      <c r="Y321" s="231"/>
      <c r="Z321" s="210"/>
      <c r="AA321" s="210"/>
      <c r="AB321" s="210"/>
      <c r="AC321" s="210"/>
      <c r="AD321" s="210"/>
      <c r="AE321" s="210"/>
      <c r="AF321" s="210"/>
      <c r="AG321" s="210" t="s">
        <v>165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5">
      <c r="A322" s="244">
        <v>91</v>
      </c>
      <c r="B322" s="245" t="s">
        <v>538</v>
      </c>
      <c r="C322" s="257" t="s">
        <v>539</v>
      </c>
      <c r="D322" s="246" t="s">
        <v>418</v>
      </c>
      <c r="E322" s="247">
        <v>61.261749999999999</v>
      </c>
      <c r="F322" s="248"/>
      <c r="G322" s="249">
        <f>ROUND(E322*F322,2)</f>
        <v>0</v>
      </c>
      <c r="H322" s="232"/>
      <c r="I322" s="231">
        <f>ROUND(E322*H322,2)</f>
        <v>0</v>
      </c>
      <c r="J322" s="232"/>
      <c r="K322" s="231">
        <f>ROUND(E322*J322,2)</f>
        <v>0</v>
      </c>
      <c r="L322" s="231">
        <v>21</v>
      </c>
      <c r="M322" s="231">
        <f>G322*(1+L322/100)</f>
        <v>0</v>
      </c>
      <c r="N322" s="230">
        <v>0</v>
      </c>
      <c r="O322" s="230">
        <f>ROUND(E322*N322,2)</f>
        <v>0</v>
      </c>
      <c r="P322" s="230">
        <v>0</v>
      </c>
      <c r="Q322" s="230">
        <f>ROUND(E322*P322,2)</f>
        <v>0</v>
      </c>
      <c r="R322" s="231"/>
      <c r="S322" s="231" t="s">
        <v>159</v>
      </c>
      <c r="T322" s="231" t="s">
        <v>160</v>
      </c>
      <c r="U322" s="231">
        <v>0</v>
      </c>
      <c r="V322" s="231">
        <f>ROUND(E322*U322,2)</f>
        <v>0</v>
      </c>
      <c r="W322" s="231"/>
      <c r="X322" s="231" t="s">
        <v>161</v>
      </c>
      <c r="Y322" s="231" t="s">
        <v>162</v>
      </c>
      <c r="Z322" s="210"/>
      <c r="AA322" s="210"/>
      <c r="AB322" s="210"/>
      <c r="AC322" s="210"/>
      <c r="AD322" s="210"/>
      <c r="AE322" s="210"/>
      <c r="AF322" s="210"/>
      <c r="AG322" s="210" t="s">
        <v>163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2" x14ac:dyDescent="0.25">
      <c r="A323" s="227"/>
      <c r="B323" s="228"/>
      <c r="C323" s="258" t="s">
        <v>540</v>
      </c>
      <c r="D323" s="233"/>
      <c r="E323" s="234">
        <v>53.261749999999999</v>
      </c>
      <c r="F323" s="231"/>
      <c r="G323" s="231"/>
      <c r="H323" s="231"/>
      <c r="I323" s="231"/>
      <c r="J323" s="231"/>
      <c r="K323" s="231"/>
      <c r="L323" s="231"/>
      <c r="M323" s="231"/>
      <c r="N323" s="230"/>
      <c r="O323" s="230"/>
      <c r="P323" s="230"/>
      <c r="Q323" s="230"/>
      <c r="R323" s="231"/>
      <c r="S323" s="231"/>
      <c r="T323" s="231"/>
      <c r="U323" s="231"/>
      <c r="V323" s="231"/>
      <c r="W323" s="231"/>
      <c r="X323" s="231"/>
      <c r="Y323" s="231"/>
      <c r="Z323" s="210"/>
      <c r="AA323" s="210"/>
      <c r="AB323" s="210"/>
      <c r="AC323" s="210"/>
      <c r="AD323" s="210"/>
      <c r="AE323" s="210"/>
      <c r="AF323" s="210"/>
      <c r="AG323" s="210" t="s">
        <v>165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3" x14ac:dyDescent="0.25">
      <c r="A324" s="227"/>
      <c r="B324" s="228"/>
      <c r="C324" s="258" t="s">
        <v>520</v>
      </c>
      <c r="D324" s="233"/>
      <c r="E324" s="234">
        <v>8</v>
      </c>
      <c r="F324" s="231"/>
      <c r="G324" s="231"/>
      <c r="H324" s="231"/>
      <c r="I324" s="231"/>
      <c r="J324" s="231"/>
      <c r="K324" s="231"/>
      <c r="L324" s="231"/>
      <c r="M324" s="231"/>
      <c r="N324" s="230"/>
      <c r="O324" s="230"/>
      <c r="P324" s="230"/>
      <c r="Q324" s="230"/>
      <c r="R324" s="231"/>
      <c r="S324" s="231"/>
      <c r="T324" s="231"/>
      <c r="U324" s="231"/>
      <c r="V324" s="231"/>
      <c r="W324" s="231"/>
      <c r="X324" s="231"/>
      <c r="Y324" s="231"/>
      <c r="Z324" s="210"/>
      <c r="AA324" s="210"/>
      <c r="AB324" s="210"/>
      <c r="AC324" s="210"/>
      <c r="AD324" s="210"/>
      <c r="AE324" s="210"/>
      <c r="AF324" s="210"/>
      <c r="AG324" s="210" t="s">
        <v>165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ht="20.399999999999999" outlineLevel="1" x14ac:dyDescent="0.25">
      <c r="A325" s="244">
        <v>92</v>
      </c>
      <c r="B325" s="245" t="s">
        <v>541</v>
      </c>
      <c r="C325" s="257" t="s">
        <v>542</v>
      </c>
      <c r="D325" s="246" t="s">
        <v>418</v>
      </c>
      <c r="E325" s="247">
        <v>9.7901100000000003</v>
      </c>
      <c r="F325" s="248"/>
      <c r="G325" s="249">
        <f>ROUND(E325*F325,2)</f>
        <v>0</v>
      </c>
      <c r="H325" s="232"/>
      <c r="I325" s="231">
        <f>ROUND(E325*H325,2)</f>
        <v>0</v>
      </c>
      <c r="J325" s="232"/>
      <c r="K325" s="231">
        <f>ROUND(E325*J325,2)</f>
        <v>0</v>
      </c>
      <c r="L325" s="231">
        <v>21</v>
      </c>
      <c r="M325" s="231">
        <f>G325*(1+L325/100)</f>
        <v>0</v>
      </c>
      <c r="N325" s="230">
        <v>0</v>
      </c>
      <c r="O325" s="230">
        <f>ROUND(E325*N325,2)</f>
        <v>0</v>
      </c>
      <c r="P325" s="230">
        <v>0</v>
      </c>
      <c r="Q325" s="230">
        <f>ROUND(E325*P325,2)</f>
        <v>0</v>
      </c>
      <c r="R325" s="231"/>
      <c r="S325" s="231" t="s">
        <v>159</v>
      </c>
      <c r="T325" s="231" t="s">
        <v>160</v>
      </c>
      <c r="U325" s="231">
        <v>0</v>
      </c>
      <c r="V325" s="231">
        <f>ROUND(E325*U325,2)</f>
        <v>0</v>
      </c>
      <c r="W325" s="231"/>
      <c r="X325" s="231" t="s">
        <v>161</v>
      </c>
      <c r="Y325" s="231" t="s">
        <v>162</v>
      </c>
      <c r="Z325" s="210"/>
      <c r="AA325" s="210"/>
      <c r="AB325" s="210"/>
      <c r="AC325" s="210"/>
      <c r="AD325" s="210"/>
      <c r="AE325" s="210"/>
      <c r="AF325" s="210"/>
      <c r="AG325" s="210" t="s">
        <v>163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2" x14ac:dyDescent="0.25">
      <c r="A326" s="227"/>
      <c r="B326" s="228"/>
      <c r="C326" s="258" t="s">
        <v>543</v>
      </c>
      <c r="D326" s="233"/>
      <c r="E326" s="234">
        <v>9.7901100000000003</v>
      </c>
      <c r="F326" s="231"/>
      <c r="G326" s="231"/>
      <c r="H326" s="231"/>
      <c r="I326" s="231"/>
      <c r="J326" s="231"/>
      <c r="K326" s="231"/>
      <c r="L326" s="231"/>
      <c r="M326" s="231"/>
      <c r="N326" s="230"/>
      <c r="O326" s="230"/>
      <c r="P326" s="230"/>
      <c r="Q326" s="230"/>
      <c r="R326" s="231"/>
      <c r="S326" s="231"/>
      <c r="T326" s="231"/>
      <c r="U326" s="231"/>
      <c r="V326" s="231"/>
      <c r="W326" s="231"/>
      <c r="X326" s="231"/>
      <c r="Y326" s="231"/>
      <c r="Z326" s="210"/>
      <c r="AA326" s="210"/>
      <c r="AB326" s="210"/>
      <c r="AC326" s="210"/>
      <c r="AD326" s="210"/>
      <c r="AE326" s="210"/>
      <c r="AF326" s="210"/>
      <c r="AG326" s="210" t="s">
        <v>165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25">
      <c r="A327" s="244">
        <v>93</v>
      </c>
      <c r="B327" s="245" t="s">
        <v>544</v>
      </c>
      <c r="C327" s="257" t="s">
        <v>545</v>
      </c>
      <c r="D327" s="246" t="s">
        <v>478</v>
      </c>
      <c r="E327" s="247">
        <v>-2154.4</v>
      </c>
      <c r="F327" s="248"/>
      <c r="G327" s="249">
        <f>ROUND(E327*F327,2)</f>
        <v>0</v>
      </c>
      <c r="H327" s="232"/>
      <c r="I327" s="231">
        <f>ROUND(E327*H327,2)</f>
        <v>0</v>
      </c>
      <c r="J327" s="232"/>
      <c r="K327" s="231">
        <f>ROUND(E327*J327,2)</f>
        <v>0</v>
      </c>
      <c r="L327" s="231">
        <v>21</v>
      </c>
      <c r="M327" s="231">
        <f>G327*(1+L327/100)</f>
        <v>0</v>
      </c>
      <c r="N327" s="230">
        <v>0</v>
      </c>
      <c r="O327" s="230">
        <f>ROUND(E327*N327,2)</f>
        <v>0</v>
      </c>
      <c r="P327" s="230">
        <v>0</v>
      </c>
      <c r="Q327" s="230">
        <f>ROUND(E327*P327,2)</f>
        <v>0</v>
      </c>
      <c r="R327" s="231"/>
      <c r="S327" s="231" t="s">
        <v>419</v>
      </c>
      <c r="T327" s="231" t="s">
        <v>420</v>
      </c>
      <c r="U327" s="231">
        <v>0</v>
      </c>
      <c r="V327" s="231">
        <f>ROUND(E327*U327,2)</f>
        <v>0</v>
      </c>
      <c r="W327" s="231"/>
      <c r="X327" s="231" t="s">
        <v>161</v>
      </c>
      <c r="Y327" s="231" t="s">
        <v>162</v>
      </c>
      <c r="Z327" s="210"/>
      <c r="AA327" s="210"/>
      <c r="AB327" s="210"/>
      <c r="AC327" s="210"/>
      <c r="AD327" s="210"/>
      <c r="AE327" s="210"/>
      <c r="AF327" s="210"/>
      <c r="AG327" s="210" t="s">
        <v>163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2" x14ac:dyDescent="0.25">
      <c r="A328" s="227"/>
      <c r="B328" s="228"/>
      <c r="C328" s="258" t="s">
        <v>546</v>
      </c>
      <c r="D328" s="233"/>
      <c r="E328" s="234">
        <v>-2154.4</v>
      </c>
      <c r="F328" s="231"/>
      <c r="G328" s="231"/>
      <c r="H328" s="231"/>
      <c r="I328" s="231"/>
      <c r="J328" s="231"/>
      <c r="K328" s="231"/>
      <c r="L328" s="231"/>
      <c r="M328" s="231"/>
      <c r="N328" s="230"/>
      <c r="O328" s="230"/>
      <c r="P328" s="230"/>
      <c r="Q328" s="230"/>
      <c r="R328" s="231"/>
      <c r="S328" s="231"/>
      <c r="T328" s="231"/>
      <c r="U328" s="231"/>
      <c r="V328" s="231"/>
      <c r="W328" s="231"/>
      <c r="X328" s="231"/>
      <c r="Y328" s="231"/>
      <c r="Z328" s="210"/>
      <c r="AA328" s="210"/>
      <c r="AB328" s="210"/>
      <c r="AC328" s="210"/>
      <c r="AD328" s="210"/>
      <c r="AE328" s="210"/>
      <c r="AF328" s="210"/>
      <c r="AG328" s="210" t="s">
        <v>165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1" x14ac:dyDescent="0.25">
      <c r="A329" s="250">
        <v>94</v>
      </c>
      <c r="B329" s="251" t="s">
        <v>547</v>
      </c>
      <c r="C329" s="259" t="s">
        <v>548</v>
      </c>
      <c r="D329" s="252" t="s">
        <v>418</v>
      </c>
      <c r="E329" s="253">
        <v>852.49766999999997</v>
      </c>
      <c r="F329" s="254"/>
      <c r="G329" s="255">
        <f>ROUND(E329*F329,2)</f>
        <v>0</v>
      </c>
      <c r="H329" s="232"/>
      <c r="I329" s="231">
        <f>ROUND(E329*H329,2)</f>
        <v>0</v>
      </c>
      <c r="J329" s="232"/>
      <c r="K329" s="231">
        <f>ROUND(E329*J329,2)</f>
        <v>0</v>
      </c>
      <c r="L329" s="231">
        <v>21</v>
      </c>
      <c r="M329" s="231">
        <f>G329*(1+L329/100)</f>
        <v>0</v>
      </c>
      <c r="N329" s="230">
        <v>0</v>
      </c>
      <c r="O329" s="230">
        <f>ROUND(E329*N329,2)</f>
        <v>0</v>
      </c>
      <c r="P329" s="230">
        <v>0</v>
      </c>
      <c r="Q329" s="230">
        <f>ROUND(E329*P329,2)</f>
        <v>0</v>
      </c>
      <c r="R329" s="231"/>
      <c r="S329" s="231" t="s">
        <v>159</v>
      </c>
      <c r="T329" s="231" t="s">
        <v>160</v>
      </c>
      <c r="U329" s="231">
        <v>0.93300000000000005</v>
      </c>
      <c r="V329" s="231">
        <f>ROUND(E329*U329,2)</f>
        <v>795.38</v>
      </c>
      <c r="W329" s="231"/>
      <c r="X329" s="231" t="s">
        <v>549</v>
      </c>
      <c r="Y329" s="231" t="s">
        <v>162</v>
      </c>
      <c r="Z329" s="210"/>
      <c r="AA329" s="210"/>
      <c r="AB329" s="210"/>
      <c r="AC329" s="210"/>
      <c r="AD329" s="210"/>
      <c r="AE329" s="210"/>
      <c r="AF329" s="210"/>
      <c r="AG329" s="210" t="s">
        <v>550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5">
      <c r="A330" s="250">
        <v>95</v>
      </c>
      <c r="B330" s="251" t="s">
        <v>551</v>
      </c>
      <c r="C330" s="259" t="s">
        <v>552</v>
      </c>
      <c r="D330" s="252" t="s">
        <v>418</v>
      </c>
      <c r="E330" s="253">
        <v>852.49766999999997</v>
      </c>
      <c r="F330" s="254"/>
      <c r="G330" s="255">
        <f>ROUND(E330*F330,2)</f>
        <v>0</v>
      </c>
      <c r="H330" s="232"/>
      <c r="I330" s="231">
        <f>ROUND(E330*H330,2)</f>
        <v>0</v>
      </c>
      <c r="J330" s="232"/>
      <c r="K330" s="231">
        <f>ROUND(E330*J330,2)</f>
        <v>0</v>
      </c>
      <c r="L330" s="231">
        <v>21</v>
      </c>
      <c r="M330" s="231">
        <f>G330*(1+L330/100)</f>
        <v>0</v>
      </c>
      <c r="N330" s="230">
        <v>0</v>
      </c>
      <c r="O330" s="230">
        <f>ROUND(E330*N330,2)</f>
        <v>0</v>
      </c>
      <c r="P330" s="230">
        <v>0</v>
      </c>
      <c r="Q330" s="230">
        <f>ROUND(E330*P330,2)</f>
        <v>0</v>
      </c>
      <c r="R330" s="231"/>
      <c r="S330" s="231" t="s">
        <v>159</v>
      </c>
      <c r="T330" s="231" t="s">
        <v>160</v>
      </c>
      <c r="U330" s="231">
        <v>0.49</v>
      </c>
      <c r="V330" s="231">
        <f>ROUND(E330*U330,2)</f>
        <v>417.72</v>
      </c>
      <c r="W330" s="231"/>
      <c r="X330" s="231" t="s">
        <v>549</v>
      </c>
      <c r="Y330" s="231" t="s">
        <v>162</v>
      </c>
      <c r="Z330" s="210"/>
      <c r="AA330" s="210"/>
      <c r="AB330" s="210"/>
      <c r="AC330" s="210"/>
      <c r="AD330" s="210"/>
      <c r="AE330" s="210"/>
      <c r="AF330" s="210"/>
      <c r="AG330" s="210" t="s">
        <v>550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5">
      <c r="A331" s="250">
        <v>96</v>
      </c>
      <c r="B331" s="251" t="s">
        <v>553</v>
      </c>
      <c r="C331" s="259" t="s">
        <v>554</v>
      </c>
      <c r="D331" s="252" t="s">
        <v>418</v>
      </c>
      <c r="E331" s="253">
        <v>16197.45577</v>
      </c>
      <c r="F331" s="254"/>
      <c r="G331" s="255">
        <f>ROUND(E331*F331,2)</f>
        <v>0</v>
      </c>
      <c r="H331" s="232"/>
      <c r="I331" s="231">
        <f>ROUND(E331*H331,2)</f>
        <v>0</v>
      </c>
      <c r="J331" s="232"/>
      <c r="K331" s="231">
        <f>ROUND(E331*J331,2)</f>
        <v>0</v>
      </c>
      <c r="L331" s="231">
        <v>21</v>
      </c>
      <c r="M331" s="231">
        <f>G331*(1+L331/100)</f>
        <v>0</v>
      </c>
      <c r="N331" s="230">
        <v>0</v>
      </c>
      <c r="O331" s="230">
        <f>ROUND(E331*N331,2)</f>
        <v>0</v>
      </c>
      <c r="P331" s="230">
        <v>0</v>
      </c>
      <c r="Q331" s="230">
        <f>ROUND(E331*P331,2)</f>
        <v>0</v>
      </c>
      <c r="R331" s="231"/>
      <c r="S331" s="231" t="s">
        <v>159</v>
      </c>
      <c r="T331" s="231" t="s">
        <v>160</v>
      </c>
      <c r="U331" s="231">
        <v>0</v>
      </c>
      <c r="V331" s="231">
        <f>ROUND(E331*U331,2)</f>
        <v>0</v>
      </c>
      <c r="W331" s="231"/>
      <c r="X331" s="231" t="s">
        <v>549</v>
      </c>
      <c r="Y331" s="231" t="s">
        <v>162</v>
      </c>
      <c r="Z331" s="210"/>
      <c r="AA331" s="210"/>
      <c r="AB331" s="210"/>
      <c r="AC331" s="210"/>
      <c r="AD331" s="210"/>
      <c r="AE331" s="210"/>
      <c r="AF331" s="210"/>
      <c r="AG331" s="210" t="s">
        <v>550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5">
      <c r="A332" s="250">
        <v>97</v>
      </c>
      <c r="B332" s="251" t="s">
        <v>555</v>
      </c>
      <c r="C332" s="259" t="s">
        <v>556</v>
      </c>
      <c r="D332" s="252" t="s">
        <v>418</v>
      </c>
      <c r="E332" s="253">
        <v>852.49766999999997</v>
      </c>
      <c r="F332" s="254"/>
      <c r="G332" s="255">
        <f>ROUND(E332*F332,2)</f>
        <v>0</v>
      </c>
      <c r="H332" s="232"/>
      <c r="I332" s="231">
        <f>ROUND(E332*H332,2)</f>
        <v>0</v>
      </c>
      <c r="J332" s="232"/>
      <c r="K332" s="231">
        <f>ROUND(E332*J332,2)</f>
        <v>0</v>
      </c>
      <c r="L332" s="231">
        <v>21</v>
      </c>
      <c r="M332" s="231">
        <f>G332*(1+L332/100)</f>
        <v>0</v>
      </c>
      <c r="N332" s="230">
        <v>0</v>
      </c>
      <c r="O332" s="230">
        <f>ROUND(E332*N332,2)</f>
        <v>0</v>
      </c>
      <c r="P332" s="230">
        <v>0</v>
      </c>
      <c r="Q332" s="230">
        <f>ROUND(E332*P332,2)</f>
        <v>0</v>
      </c>
      <c r="R332" s="231"/>
      <c r="S332" s="231" t="s">
        <v>159</v>
      </c>
      <c r="T332" s="231" t="s">
        <v>160</v>
      </c>
      <c r="U332" s="231">
        <v>0.94199999999999995</v>
      </c>
      <c r="V332" s="231">
        <f>ROUND(E332*U332,2)</f>
        <v>803.05</v>
      </c>
      <c r="W332" s="231"/>
      <c r="X332" s="231" t="s">
        <v>549</v>
      </c>
      <c r="Y332" s="231" t="s">
        <v>162</v>
      </c>
      <c r="Z332" s="210"/>
      <c r="AA332" s="210"/>
      <c r="AB332" s="210"/>
      <c r="AC332" s="210"/>
      <c r="AD332" s="210"/>
      <c r="AE332" s="210"/>
      <c r="AF332" s="210"/>
      <c r="AG332" s="210" t="s">
        <v>550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5">
      <c r="A333" s="250">
        <v>98</v>
      </c>
      <c r="B333" s="251" t="s">
        <v>557</v>
      </c>
      <c r="C333" s="259" t="s">
        <v>558</v>
      </c>
      <c r="D333" s="252" t="s">
        <v>418</v>
      </c>
      <c r="E333" s="253">
        <v>3409.9906900000001</v>
      </c>
      <c r="F333" s="254"/>
      <c r="G333" s="255">
        <f>ROUND(E333*F333,2)</f>
        <v>0</v>
      </c>
      <c r="H333" s="232"/>
      <c r="I333" s="231">
        <f>ROUND(E333*H333,2)</f>
        <v>0</v>
      </c>
      <c r="J333" s="232"/>
      <c r="K333" s="231">
        <f>ROUND(E333*J333,2)</f>
        <v>0</v>
      </c>
      <c r="L333" s="231">
        <v>21</v>
      </c>
      <c r="M333" s="231">
        <f>G333*(1+L333/100)</f>
        <v>0</v>
      </c>
      <c r="N333" s="230">
        <v>0</v>
      </c>
      <c r="O333" s="230">
        <f>ROUND(E333*N333,2)</f>
        <v>0</v>
      </c>
      <c r="P333" s="230">
        <v>0</v>
      </c>
      <c r="Q333" s="230">
        <f>ROUND(E333*P333,2)</f>
        <v>0</v>
      </c>
      <c r="R333" s="231"/>
      <c r="S333" s="231" t="s">
        <v>159</v>
      </c>
      <c r="T333" s="231" t="s">
        <v>160</v>
      </c>
      <c r="U333" s="231">
        <v>0.105</v>
      </c>
      <c r="V333" s="231">
        <f>ROUND(E333*U333,2)</f>
        <v>358.05</v>
      </c>
      <c r="W333" s="231"/>
      <c r="X333" s="231" t="s">
        <v>549</v>
      </c>
      <c r="Y333" s="231" t="s">
        <v>162</v>
      </c>
      <c r="Z333" s="210"/>
      <c r="AA333" s="210"/>
      <c r="AB333" s="210"/>
      <c r="AC333" s="210"/>
      <c r="AD333" s="210"/>
      <c r="AE333" s="210"/>
      <c r="AF333" s="210"/>
      <c r="AG333" s="210" t="s">
        <v>550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x14ac:dyDescent="0.25">
      <c r="A334" s="237" t="s">
        <v>154</v>
      </c>
      <c r="B334" s="238" t="s">
        <v>126</v>
      </c>
      <c r="C334" s="256" t="s">
        <v>29</v>
      </c>
      <c r="D334" s="239"/>
      <c r="E334" s="240"/>
      <c r="F334" s="241"/>
      <c r="G334" s="242">
        <f>SUMIF(AG335:AG338,"&lt;&gt;NOR",G335:G338)</f>
        <v>0</v>
      </c>
      <c r="H334" s="236"/>
      <c r="I334" s="236">
        <f>SUM(I335:I338)</f>
        <v>0</v>
      </c>
      <c r="J334" s="236"/>
      <c r="K334" s="236">
        <f>SUM(K335:K338)</f>
        <v>0</v>
      </c>
      <c r="L334" s="236"/>
      <c r="M334" s="236">
        <f>SUM(M335:M338)</f>
        <v>0</v>
      </c>
      <c r="N334" s="235"/>
      <c r="O334" s="235">
        <f>SUM(O335:O338)</f>
        <v>0</v>
      </c>
      <c r="P334" s="235"/>
      <c r="Q334" s="235">
        <f>SUM(Q335:Q338)</f>
        <v>0</v>
      </c>
      <c r="R334" s="236"/>
      <c r="S334" s="236"/>
      <c r="T334" s="236"/>
      <c r="U334" s="236"/>
      <c r="V334" s="236">
        <f>SUM(V335:V338)</f>
        <v>0</v>
      </c>
      <c r="W334" s="236"/>
      <c r="X334" s="236"/>
      <c r="Y334" s="236"/>
      <c r="AG334" t="s">
        <v>155</v>
      </c>
    </row>
    <row r="335" spans="1:60" outlineLevel="1" x14ac:dyDescent="0.25">
      <c r="A335" s="250">
        <v>99</v>
      </c>
      <c r="B335" s="251" t="s">
        <v>559</v>
      </c>
      <c r="C335" s="259" t="s">
        <v>560</v>
      </c>
      <c r="D335" s="252" t="s">
        <v>561</v>
      </c>
      <c r="E335" s="253">
        <v>1</v>
      </c>
      <c r="F335" s="254"/>
      <c r="G335" s="255">
        <f>ROUND(E335*F335,2)</f>
        <v>0</v>
      </c>
      <c r="H335" s="232"/>
      <c r="I335" s="231">
        <f>ROUND(E335*H335,2)</f>
        <v>0</v>
      </c>
      <c r="J335" s="232"/>
      <c r="K335" s="231">
        <f>ROUND(E335*J335,2)</f>
        <v>0</v>
      </c>
      <c r="L335" s="231">
        <v>21</v>
      </c>
      <c r="M335" s="231">
        <f>G335*(1+L335/100)</f>
        <v>0</v>
      </c>
      <c r="N335" s="230">
        <v>0</v>
      </c>
      <c r="O335" s="230">
        <f>ROUND(E335*N335,2)</f>
        <v>0</v>
      </c>
      <c r="P335" s="230">
        <v>0</v>
      </c>
      <c r="Q335" s="230">
        <f>ROUND(E335*P335,2)</f>
        <v>0</v>
      </c>
      <c r="R335" s="231"/>
      <c r="S335" s="231" t="s">
        <v>159</v>
      </c>
      <c r="T335" s="231" t="s">
        <v>420</v>
      </c>
      <c r="U335" s="231">
        <v>0</v>
      </c>
      <c r="V335" s="231">
        <f>ROUND(E335*U335,2)</f>
        <v>0</v>
      </c>
      <c r="W335" s="231"/>
      <c r="X335" s="231" t="s">
        <v>562</v>
      </c>
      <c r="Y335" s="231" t="s">
        <v>162</v>
      </c>
      <c r="Z335" s="210"/>
      <c r="AA335" s="210"/>
      <c r="AB335" s="210"/>
      <c r="AC335" s="210"/>
      <c r="AD335" s="210"/>
      <c r="AE335" s="210"/>
      <c r="AF335" s="210"/>
      <c r="AG335" s="210" t="s">
        <v>563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5">
      <c r="A336" s="250">
        <v>100</v>
      </c>
      <c r="B336" s="251" t="s">
        <v>564</v>
      </c>
      <c r="C336" s="259" t="s">
        <v>565</v>
      </c>
      <c r="D336" s="252" t="s">
        <v>561</v>
      </c>
      <c r="E336" s="253">
        <v>1</v>
      </c>
      <c r="F336" s="254"/>
      <c r="G336" s="255">
        <f>ROUND(E336*F336,2)</f>
        <v>0</v>
      </c>
      <c r="H336" s="232"/>
      <c r="I336" s="231">
        <f>ROUND(E336*H336,2)</f>
        <v>0</v>
      </c>
      <c r="J336" s="232"/>
      <c r="K336" s="231">
        <f>ROUND(E336*J336,2)</f>
        <v>0</v>
      </c>
      <c r="L336" s="231">
        <v>21</v>
      </c>
      <c r="M336" s="231">
        <f>G336*(1+L336/100)</f>
        <v>0</v>
      </c>
      <c r="N336" s="230">
        <v>0</v>
      </c>
      <c r="O336" s="230">
        <f>ROUND(E336*N336,2)</f>
        <v>0</v>
      </c>
      <c r="P336" s="230">
        <v>0</v>
      </c>
      <c r="Q336" s="230">
        <f>ROUND(E336*P336,2)</f>
        <v>0</v>
      </c>
      <c r="R336" s="231"/>
      <c r="S336" s="231" t="s">
        <v>159</v>
      </c>
      <c r="T336" s="231" t="s">
        <v>420</v>
      </c>
      <c r="U336" s="231">
        <v>0</v>
      </c>
      <c r="V336" s="231">
        <f>ROUND(E336*U336,2)</f>
        <v>0</v>
      </c>
      <c r="W336" s="231"/>
      <c r="X336" s="231" t="s">
        <v>562</v>
      </c>
      <c r="Y336" s="231" t="s">
        <v>162</v>
      </c>
      <c r="Z336" s="210"/>
      <c r="AA336" s="210"/>
      <c r="AB336" s="210"/>
      <c r="AC336" s="210"/>
      <c r="AD336" s="210"/>
      <c r="AE336" s="210"/>
      <c r="AF336" s="210"/>
      <c r="AG336" s="210" t="s">
        <v>563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5">
      <c r="A337" s="250">
        <v>101</v>
      </c>
      <c r="B337" s="251" t="s">
        <v>566</v>
      </c>
      <c r="C337" s="259" t="s">
        <v>567</v>
      </c>
      <c r="D337" s="252" t="s">
        <v>561</v>
      </c>
      <c r="E337" s="253">
        <v>1</v>
      </c>
      <c r="F337" s="254"/>
      <c r="G337" s="255">
        <f>ROUND(E337*F337,2)</f>
        <v>0</v>
      </c>
      <c r="H337" s="232"/>
      <c r="I337" s="231">
        <f>ROUND(E337*H337,2)</f>
        <v>0</v>
      </c>
      <c r="J337" s="232"/>
      <c r="K337" s="231">
        <f>ROUND(E337*J337,2)</f>
        <v>0</v>
      </c>
      <c r="L337" s="231">
        <v>21</v>
      </c>
      <c r="M337" s="231">
        <f>G337*(1+L337/100)</f>
        <v>0</v>
      </c>
      <c r="N337" s="230">
        <v>0</v>
      </c>
      <c r="O337" s="230">
        <f>ROUND(E337*N337,2)</f>
        <v>0</v>
      </c>
      <c r="P337" s="230">
        <v>0</v>
      </c>
      <c r="Q337" s="230">
        <f>ROUND(E337*P337,2)</f>
        <v>0</v>
      </c>
      <c r="R337" s="231"/>
      <c r="S337" s="231" t="s">
        <v>159</v>
      </c>
      <c r="T337" s="231" t="s">
        <v>420</v>
      </c>
      <c r="U337" s="231">
        <v>0</v>
      </c>
      <c r="V337" s="231">
        <f>ROUND(E337*U337,2)</f>
        <v>0</v>
      </c>
      <c r="W337" s="231"/>
      <c r="X337" s="231" t="s">
        <v>562</v>
      </c>
      <c r="Y337" s="231" t="s">
        <v>162</v>
      </c>
      <c r="Z337" s="210"/>
      <c r="AA337" s="210"/>
      <c r="AB337" s="210"/>
      <c r="AC337" s="210"/>
      <c r="AD337" s="210"/>
      <c r="AE337" s="210"/>
      <c r="AF337" s="210"/>
      <c r="AG337" s="210" t="s">
        <v>563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5">
      <c r="A338" s="250">
        <v>102</v>
      </c>
      <c r="B338" s="251" t="s">
        <v>568</v>
      </c>
      <c r="C338" s="259" t="s">
        <v>569</v>
      </c>
      <c r="D338" s="252" t="s">
        <v>561</v>
      </c>
      <c r="E338" s="253">
        <v>1</v>
      </c>
      <c r="F338" s="254"/>
      <c r="G338" s="255">
        <f>ROUND(E338*F338,2)</f>
        <v>0</v>
      </c>
      <c r="H338" s="232"/>
      <c r="I338" s="231">
        <f>ROUND(E338*H338,2)</f>
        <v>0</v>
      </c>
      <c r="J338" s="232"/>
      <c r="K338" s="231">
        <f>ROUND(E338*J338,2)</f>
        <v>0</v>
      </c>
      <c r="L338" s="231">
        <v>21</v>
      </c>
      <c r="M338" s="231">
        <f>G338*(1+L338/100)</f>
        <v>0</v>
      </c>
      <c r="N338" s="230">
        <v>0</v>
      </c>
      <c r="O338" s="230">
        <f>ROUND(E338*N338,2)</f>
        <v>0</v>
      </c>
      <c r="P338" s="230">
        <v>0</v>
      </c>
      <c r="Q338" s="230">
        <f>ROUND(E338*P338,2)</f>
        <v>0</v>
      </c>
      <c r="R338" s="231"/>
      <c r="S338" s="231" t="s">
        <v>159</v>
      </c>
      <c r="T338" s="231" t="s">
        <v>420</v>
      </c>
      <c r="U338" s="231">
        <v>0</v>
      </c>
      <c r="V338" s="231">
        <f>ROUND(E338*U338,2)</f>
        <v>0</v>
      </c>
      <c r="W338" s="231"/>
      <c r="X338" s="231" t="s">
        <v>562</v>
      </c>
      <c r="Y338" s="231" t="s">
        <v>162</v>
      </c>
      <c r="Z338" s="210"/>
      <c r="AA338" s="210"/>
      <c r="AB338" s="210"/>
      <c r="AC338" s="210"/>
      <c r="AD338" s="210"/>
      <c r="AE338" s="210"/>
      <c r="AF338" s="210"/>
      <c r="AG338" s="210" t="s">
        <v>570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x14ac:dyDescent="0.25">
      <c r="A339" s="237" t="s">
        <v>154</v>
      </c>
      <c r="B339" s="238" t="s">
        <v>127</v>
      </c>
      <c r="C339" s="256" t="s">
        <v>30</v>
      </c>
      <c r="D339" s="239"/>
      <c r="E339" s="240"/>
      <c r="F339" s="241"/>
      <c r="G339" s="242">
        <f>SUMIF(AG340:AG341,"&lt;&gt;NOR",G340:G341)</f>
        <v>0</v>
      </c>
      <c r="H339" s="236"/>
      <c r="I339" s="236">
        <f>SUM(I340:I341)</f>
        <v>0</v>
      </c>
      <c r="J339" s="236"/>
      <c r="K339" s="236">
        <f>SUM(K340:K341)</f>
        <v>0</v>
      </c>
      <c r="L339" s="236"/>
      <c r="M339" s="236">
        <f>SUM(M340:M341)</f>
        <v>0</v>
      </c>
      <c r="N339" s="235"/>
      <c r="O339" s="235">
        <f>SUM(O340:O341)</f>
        <v>0</v>
      </c>
      <c r="P339" s="235"/>
      <c r="Q339" s="235">
        <f>SUM(Q340:Q341)</f>
        <v>0</v>
      </c>
      <c r="R339" s="236"/>
      <c r="S339" s="236"/>
      <c r="T339" s="236"/>
      <c r="U339" s="236"/>
      <c r="V339" s="236">
        <f>SUM(V340:V341)</f>
        <v>0</v>
      </c>
      <c r="W339" s="236"/>
      <c r="X339" s="236"/>
      <c r="Y339" s="236"/>
      <c r="AG339" t="s">
        <v>155</v>
      </c>
    </row>
    <row r="340" spans="1:60" outlineLevel="1" x14ac:dyDescent="0.25">
      <c r="A340" s="250">
        <v>103</v>
      </c>
      <c r="B340" s="251" t="s">
        <v>571</v>
      </c>
      <c r="C340" s="259" t="s">
        <v>572</v>
      </c>
      <c r="D340" s="252" t="s">
        <v>561</v>
      </c>
      <c r="E340" s="253">
        <v>1</v>
      </c>
      <c r="F340" s="254"/>
      <c r="G340" s="255">
        <f>ROUND(E340*F340,2)</f>
        <v>0</v>
      </c>
      <c r="H340" s="232"/>
      <c r="I340" s="231">
        <f>ROUND(E340*H340,2)</f>
        <v>0</v>
      </c>
      <c r="J340" s="232"/>
      <c r="K340" s="231">
        <f>ROUND(E340*J340,2)</f>
        <v>0</v>
      </c>
      <c r="L340" s="231">
        <v>21</v>
      </c>
      <c r="M340" s="231">
        <f>G340*(1+L340/100)</f>
        <v>0</v>
      </c>
      <c r="N340" s="230">
        <v>0</v>
      </c>
      <c r="O340" s="230">
        <f>ROUND(E340*N340,2)</f>
        <v>0</v>
      </c>
      <c r="P340" s="230">
        <v>0</v>
      </c>
      <c r="Q340" s="230">
        <f>ROUND(E340*P340,2)</f>
        <v>0</v>
      </c>
      <c r="R340" s="231"/>
      <c r="S340" s="231" t="s">
        <v>159</v>
      </c>
      <c r="T340" s="231" t="s">
        <v>420</v>
      </c>
      <c r="U340" s="231">
        <v>0</v>
      </c>
      <c r="V340" s="231">
        <f>ROUND(E340*U340,2)</f>
        <v>0</v>
      </c>
      <c r="W340" s="231"/>
      <c r="X340" s="231" t="s">
        <v>562</v>
      </c>
      <c r="Y340" s="231" t="s">
        <v>162</v>
      </c>
      <c r="Z340" s="210"/>
      <c r="AA340" s="210"/>
      <c r="AB340" s="210"/>
      <c r="AC340" s="210"/>
      <c r="AD340" s="210"/>
      <c r="AE340" s="210"/>
      <c r="AF340" s="210"/>
      <c r="AG340" s="210" t="s">
        <v>573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5">
      <c r="A341" s="244">
        <v>104</v>
      </c>
      <c r="B341" s="245" t="s">
        <v>574</v>
      </c>
      <c r="C341" s="257" t="s">
        <v>575</v>
      </c>
      <c r="D341" s="246" t="s">
        <v>489</v>
      </c>
      <c r="E341" s="247">
        <v>1</v>
      </c>
      <c r="F341" s="248"/>
      <c r="G341" s="249">
        <f>ROUND(E341*F341,2)</f>
        <v>0</v>
      </c>
      <c r="H341" s="232"/>
      <c r="I341" s="231">
        <f>ROUND(E341*H341,2)</f>
        <v>0</v>
      </c>
      <c r="J341" s="232"/>
      <c r="K341" s="231">
        <f>ROUND(E341*J341,2)</f>
        <v>0</v>
      </c>
      <c r="L341" s="231">
        <v>21</v>
      </c>
      <c r="M341" s="231">
        <f>G341*(1+L341/100)</f>
        <v>0</v>
      </c>
      <c r="N341" s="230">
        <v>0</v>
      </c>
      <c r="O341" s="230">
        <f>ROUND(E341*N341,2)</f>
        <v>0</v>
      </c>
      <c r="P341" s="230">
        <v>0</v>
      </c>
      <c r="Q341" s="230">
        <f>ROUND(E341*P341,2)</f>
        <v>0</v>
      </c>
      <c r="R341" s="231"/>
      <c r="S341" s="231" t="s">
        <v>419</v>
      </c>
      <c r="T341" s="231" t="s">
        <v>420</v>
      </c>
      <c r="U341" s="231">
        <v>0</v>
      </c>
      <c r="V341" s="231">
        <f>ROUND(E341*U341,2)</f>
        <v>0</v>
      </c>
      <c r="W341" s="231"/>
      <c r="X341" s="231" t="s">
        <v>562</v>
      </c>
      <c r="Y341" s="231" t="s">
        <v>162</v>
      </c>
      <c r="Z341" s="210"/>
      <c r="AA341" s="210"/>
      <c r="AB341" s="210"/>
      <c r="AC341" s="210"/>
      <c r="AD341" s="210"/>
      <c r="AE341" s="210"/>
      <c r="AF341" s="210"/>
      <c r="AG341" s="210" t="s">
        <v>573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x14ac:dyDescent="0.25">
      <c r="A342" s="3"/>
      <c r="B342" s="4"/>
      <c r="C342" s="260"/>
      <c r="D342" s="6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AE342">
        <v>15</v>
      </c>
      <c r="AF342">
        <v>21</v>
      </c>
      <c r="AG342" t="s">
        <v>140</v>
      </c>
    </row>
    <row r="343" spans="1:60" x14ac:dyDescent="0.25">
      <c r="A343" s="213"/>
      <c r="B343" s="214" t="s">
        <v>31</v>
      </c>
      <c r="C343" s="261"/>
      <c r="D343" s="215"/>
      <c r="E343" s="216"/>
      <c r="F343" s="216"/>
      <c r="G343" s="243">
        <f>G8+G33+G37+G41+G47+G217+G219+G232+G241+G250+G262+G271+G284+G296+G307+G334+G339</f>
        <v>0</v>
      </c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AE343">
        <f>SUMIF(L7:L341,AE342,G7:G341)</f>
        <v>0</v>
      </c>
      <c r="AF343">
        <f>SUMIF(L7:L341,AF342,G7:G341)</f>
        <v>0</v>
      </c>
      <c r="AG343" t="s">
        <v>576</v>
      </c>
    </row>
    <row r="344" spans="1:60" x14ac:dyDescent="0.25">
      <c r="A344" s="3"/>
      <c r="B344" s="4"/>
      <c r="C344" s="260"/>
      <c r="D344" s="6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60" x14ac:dyDescent="0.25">
      <c r="A345" s="3"/>
      <c r="B345" s="4"/>
      <c r="C345" s="260"/>
      <c r="D345" s="6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60" x14ac:dyDescent="0.25">
      <c r="A346" s="217" t="s">
        <v>577</v>
      </c>
      <c r="B346" s="217"/>
      <c r="C346" s="262"/>
      <c r="D346" s="6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60" x14ac:dyDescent="0.25">
      <c r="A347" s="218"/>
      <c r="B347" s="219"/>
      <c r="C347" s="263"/>
      <c r="D347" s="219"/>
      <c r="E347" s="219"/>
      <c r="F347" s="219"/>
      <c r="G347" s="220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AG347" t="s">
        <v>578</v>
      </c>
    </row>
    <row r="348" spans="1:60" x14ac:dyDescent="0.25">
      <c r="A348" s="221"/>
      <c r="B348" s="222"/>
      <c r="C348" s="264"/>
      <c r="D348" s="222"/>
      <c r="E348" s="222"/>
      <c r="F348" s="222"/>
      <c r="G348" s="22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60" x14ac:dyDescent="0.25">
      <c r="A349" s="221"/>
      <c r="B349" s="222"/>
      <c r="C349" s="264"/>
      <c r="D349" s="222"/>
      <c r="E349" s="222"/>
      <c r="F349" s="222"/>
      <c r="G349" s="22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60" x14ac:dyDescent="0.25">
      <c r="A350" s="221"/>
      <c r="B350" s="222"/>
      <c r="C350" s="264"/>
      <c r="D350" s="222"/>
      <c r="E350" s="222"/>
      <c r="F350" s="222"/>
      <c r="G350" s="22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60" x14ac:dyDescent="0.25">
      <c r="A351" s="224"/>
      <c r="B351" s="225"/>
      <c r="C351" s="265"/>
      <c r="D351" s="225"/>
      <c r="E351" s="225"/>
      <c r="F351" s="225"/>
      <c r="G351" s="226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60" x14ac:dyDescent="0.25">
      <c r="A352" s="3"/>
      <c r="B352" s="4"/>
      <c r="C352" s="260"/>
      <c r="D352" s="6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3:33" x14ac:dyDescent="0.25">
      <c r="C353" s="266"/>
      <c r="D353" s="10"/>
      <c r="AG353" t="s">
        <v>579</v>
      </c>
    </row>
    <row r="354" spans="3:33" x14ac:dyDescent="0.25">
      <c r="D354" s="10"/>
    </row>
    <row r="355" spans="3:33" x14ac:dyDescent="0.25">
      <c r="D355" s="10"/>
    </row>
    <row r="356" spans="3:33" x14ac:dyDescent="0.25">
      <c r="D356" s="10"/>
    </row>
    <row r="357" spans="3:33" x14ac:dyDescent="0.25">
      <c r="D357" s="10"/>
    </row>
    <row r="358" spans="3:33" x14ac:dyDescent="0.25">
      <c r="D358" s="10"/>
    </row>
    <row r="359" spans="3:33" x14ac:dyDescent="0.25">
      <c r="D359" s="10"/>
    </row>
    <row r="360" spans="3:33" x14ac:dyDescent="0.25">
      <c r="D360" s="10"/>
    </row>
    <row r="361" spans="3:33" x14ac:dyDescent="0.25">
      <c r="D361" s="10"/>
    </row>
    <row r="362" spans="3:33" x14ac:dyDescent="0.25">
      <c r="D362" s="10"/>
    </row>
    <row r="363" spans="3:33" x14ac:dyDescent="0.25">
      <c r="D363" s="10"/>
    </row>
    <row r="364" spans="3:33" x14ac:dyDescent="0.25">
      <c r="D364" s="10"/>
    </row>
    <row r="365" spans="3:33" x14ac:dyDescent="0.25">
      <c r="D365" s="10"/>
    </row>
    <row r="366" spans="3:33" x14ac:dyDescent="0.25">
      <c r="D366" s="10"/>
    </row>
    <row r="367" spans="3:33" x14ac:dyDescent="0.25">
      <c r="D367" s="10"/>
    </row>
    <row r="368" spans="3:33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346:C346"/>
    <mergeCell ref="A347:G351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B9BA9-69D0-43FB-B7AE-AFF16069BC7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128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129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129</v>
      </c>
      <c r="AG3" t="s">
        <v>130</v>
      </c>
    </row>
    <row r="4" spans="1:60" ht="25.05" customHeight="1" x14ac:dyDescent="0.25">
      <c r="A4" s="200" t="s">
        <v>10</v>
      </c>
      <c r="B4" s="201" t="s">
        <v>46</v>
      </c>
      <c r="C4" s="202" t="s">
        <v>50</v>
      </c>
      <c r="D4" s="203"/>
      <c r="E4" s="203"/>
      <c r="F4" s="203"/>
      <c r="G4" s="204"/>
      <c r="AG4" t="s">
        <v>131</v>
      </c>
    </row>
    <row r="5" spans="1:60" x14ac:dyDescent="0.25">
      <c r="D5" s="10"/>
    </row>
    <row r="6" spans="1:60" ht="39.6" x14ac:dyDescent="0.25">
      <c r="A6" s="206" t="s">
        <v>132</v>
      </c>
      <c r="B6" s="208" t="s">
        <v>133</v>
      </c>
      <c r="C6" s="208" t="s">
        <v>134</v>
      </c>
      <c r="D6" s="207" t="s">
        <v>135</v>
      </c>
      <c r="E6" s="206" t="s">
        <v>136</v>
      </c>
      <c r="F6" s="205" t="s">
        <v>137</v>
      </c>
      <c r="G6" s="206" t="s">
        <v>31</v>
      </c>
      <c r="H6" s="209" t="s">
        <v>32</v>
      </c>
      <c r="I6" s="209" t="s">
        <v>138</v>
      </c>
      <c r="J6" s="209" t="s">
        <v>33</v>
      </c>
      <c r="K6" s="209" t="s">
        <v>139</v>
      </c>
      <c r="L6" s="209" t="s">
        <v>140</v>
      </c>
      <c r="M6" s="209" t="s">
        <v>141</v>
      </c>
      <c r="N6" s="209" t="s">
        <v>142</v>
      </c>
      <c r="O6" s="209" t="s">
        <v>143</v>
      </c>
      <c r="P6" s="209" t="s">
        <v>144</v>
      </c>
      <c r="Q6" s="209" t="s">
        <v>145</v>
      </c>
      <c r="R6" s="209" t="s">
        <v>146</v>
      </c>
      <c r="S6" s="209" t="s">
        <v>147</v>
      </c>
      <c r="T6" s="209" t="s">
        <v>148</v>
      </c>
      <c r="U6" s="209" t="s">
        <v>149</v>
      </c>
      <c r="V6" s="209" t="s">
        <v>150</v>
      </c>
      <c r="W6" s="209" t="s">
        <v>151</v>
      </c>
      <c r="X6" s="209" t="s">
        <v>152</v>
      </c>
      <c r="Y6" s="209" t="s">
        <v>153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7" t="s">
        <v>154</v>
      </c>
      <c r="B8" s="238" t="s">
        <v>57</v>
      </c>
      <c r="C8" s="256" t="s">
        <v>58</v>
      </c>
      <c r="D8" s="239"/>
      <c r="E8" s="240"/>
      <c r="F8" s="241"/>
      <c r="G8" s="242">
        <f>SUMIF(AG9:AG35,"&lt;&gt;NOR",G9:G35)</f>
        <v>0</v>
      </c>
      <c r="H8" s="236"/>
      <c r="I8" s="236">
        <f>SUM(I9:I35)</f>
        <v>0</v>
      </c>
      <c r="J8" s="236"/>
      <c r="K8" s="236">
        <f>SUM(K9:K35)</f>
        <v>0</v>
      </c>
      <c r="L8" s="236"/>
      <c r="M8" s="236">
        <f>SUM(M9:M35)</f>
        <v>0</v>
      </c>
      <c r="N8" s="235"/>
      <c r="O8" s="235">
        <f>SUM(O9:O35)</f>
        <v>100.24000000000001</v>
      </c>
      <c r="P8" s="235"/>
      <c r="Q8" s="235">
        <f>SUM(Q9:Q35)</f>
        <v>0</v>
      </c>
      <c r="R8" s="236"/>
      <c r="S8" s="236"/>
      <c r="T8" s="236"/>
      <c r="U8" s="236"/>
      <c r="V8" s="236">
        <f>SUM(V9:V35)</f>
        <v>273.98</v>
      </c>
      <c r="W8" s="236"/>
      <c r="X8" s="236"/>
      <c r="Y8" s="236"/>
      <c r="AG8" t="s">
        <v>155</v>
      </c>
    </row>
    <row r="9" spans="1:60" outlineLevel="1" x14ac:dyDescent="0.25">
      <c r="A9" s="244">
        <v>1</v>
      </c>
      <c r="B9" s="245" t="s">
        <v>580</v>
      </c>
      <c r="C9" s="257" t="s">
        <v>581</v>
      </c>
      <c r="D9" s="246" t="s">
        <v>172</v>
      </c>
      <c r="E9" s="247">
        <v>0.221</v>
      </c>
      <c r="F9" s="248"/>
      <c r="G9" s="249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2.5249999999999999</v>
      </c>
      <c r="O9" s="230">
        <f>ROUND(E9*N9,2)</f>
        <v>0.56000000000000005</v>
      </c>
      <c r="P9" s="230">
        <v>0</v>
      </c>
      <c r="Q9" s="230">
        <f>ROUND(E9*P9,2)</f>
        <v>0</v>
      </c>
      <c r="R9" s="231"/>
      <c r="S9" s="231" t="s">
        <v>159</v>
      </c>
      <c r="T9" s="231" t="s">
        <v>160</v>
      </c>
      <c r="U9" s="231">
        <v>0.48</v>
      </c>
      <c r="V9" s="231">
        <f>ROUND(E9*U9,2)</f>
        <v>0.11</v>
      </c>
      <c r="W9" s="231"/>
      <c r="X9" s="231" t="s">
        <v>161</v>
      </c>
      <c r="Y9" s="231" t="s">
        <v>162</v>
      </c>
      <c r="Z9" s="210"/>
      <c r="AA9" s="210"/>
      <c r="AB9" s="210"/>
      <c r="AC9" s="210"/>
      <c r="AD9" s="210"/>
      <c r="AE9" s="210"/>
      <c r="AF9" s="210"/>
      <c r="AG9" s="210" t="s">
        <v>163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27"/>
      <c r="B10" s="228"/>
      <c r="C10" s="258" t="s">
        <v>175</v>
      </c>
      <c r="D10" s="233"/>
      <c r="E10" s="234">
        <v>0.221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0"/>
      <c r="AA10" s="210"/>
      <c r="AB10" s="210"/>
      <c r="AC10" s="210"/>
      <c r="AD10" s="210"/>
      <c r="AE10" s="210"/>
      <c r="AF10" s="210"/>
      <c r="AG10" s="210" t="s">
        <v>165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0.399999999999999" outlineLevel="1" x14ac:dyDescent="0.25">
      <c r="A11" s="244">
        <v>2</v>
      </c>
      <c r="B11" s="245" t="s">
        <v>582</v>
      </c>
      <c r="C11" s="257" t="s">
        <v>583</v>
      </c>
      <c r="D11" s="246" t="s">
        <v>158</v>
      </c>
      <c r="E11" s="247">
        <v>0.96</v>
      </c>
      <c r="F11" s="248"/>
      <c r="G11" s="249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3.6400000000000002E-2</v>
      </c>
      <c r="O11" s="230">
        <f>ROUND(E11*N11,2)</f>
        <v>0.03</v>
      </c>
      <c r="P11" s="230">
        <v>0</v>
      </c>
      <c r="Q11" s="230">
        <f>ROUND(E11*P11,2)</f>
        <v>0</v>
      </c>
      <c r="R11" s="231"/>
      <c r="S11" s="231" t="s">
        <v>159</v>
      </c>
      <c r="T11" s="231" t="s">
        <v>160</v>
      </c>
      <c r="U11" s="231">
        <v>0.52700000000000002</v>
      </c>
      <c r="V11" s="231">
        <f>ROUND(E11*U11,2)</f>
        <v>0.51</v>
      </c>
      <c r="W11" s="231"/>
      <c r="X11" s="231" t="s">
        <v>161</v>
      </c>
      <c r="Y11" s="231" t="s">
        <v>162</v>
      </c>
      <c r="Z11" s="210"/>
      <c r="AA11" s="210"/>
      <c r="AB11" s="210"/>
      <c r="AC11" s="210"/>
      <c r="AD11" s="210"/>
      <c r="AE11" s="210"/>
      <c r="AF11" s="210"/>
      <c r="AG11" s="210" t="s">
        <v>163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5">
      <c r="A12" s="227"/>
      <c r="B12" s="228"/>
      <c r="C12" s="258" t="s">
        <v>584</v>
      </c>
      <c r="D12" s="233"/>
      <c r="E12" s="234">
        <v>0.96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0"/>
      <c r="AA12" s="210"/>
      <c r="AB12" s="210"/>
      <c r="AC12" s="210"/>
      <c r="AD12" s="210"/>
      <c r="AE12" s="210"/>
      <c r="AF12" s="210"/>
      <c r="AG12" s="210" t="s">
        <v>165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50">
        <v>3</v>
      </c>
      <c r="B13" s="251" t="s">
        <v>585</v>
      </c>
      <c r="C13" s="259" t="s">
        <v>586</v>
      </c>
      <c r="D13" s="252" t="s">
        <v>158</v>
      </c>
      <c r="E13" s="253">
        <v>0.96</v>
      </c>
      <c r="F13" s="254"/>
      <c r="G13" s="255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159</v>
      </c>
      <c r="T13" s="231" t="s">
        <v>160</v>
      </c>
      <c r="U13" s="231">
        <v>0.32</v>
      </c>
      <c r="V13" s="231">
        <f>ROUND(E13*U13,2)</f>
        <v>0.31</v>
      </c>
      <c r="W13" s="231"/>
      <c r="X13" s="231" t="s">
        <v>161</v>
      </c>
      <c r="Y13" s="231" t="s">
        <v>162</v>
      </c>
      <c r="Z13" s="210"/>
      <c r="AA13" s="210"/>
      <c r="AB13" s="210"/>
      <c r="AC13" s="210"/>
      <c r="AD13" s="210"/>
      <c r="AE13" s="210"/>
      <c r="AF13" s="210"/>
      <c r="AG13" s="210" t="s">
        <v>163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0.399999999999999" outlineLevel="1" x14ac:dyDescent="0.25">
      <c r="A14" s="244">
        <v>4</v>
      </c>
      <c r="B14" s="245" t="s">
        <v>587</v>
      </c>
      <c r="C14" s="257" t="s">
        <v>588</v>
      </c>
      <c r="D14" s="246" t="s">
        <v>158</v>
      </c>
      <c r="E14" s="247">
        <v>1.1935</v>
      </c>
      <c r="F14" s="248"/>
      <c r="G14" s="249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0">
        <v>0.38500000000000001</v>
      </c>
      <c r="O14" s="230">
        <f>ROUND(E14*N14,2)</f>
        <v>0.46</v>
      </c>
      <c r="P14" s="230">
        <v>0</v>
      </c>
      <c r="Q14" s="230">
        <f>ROUND(E14*P14,2)</f>
        <v>0</v>
      </c>
      <c r="R14" s="231"/>
      <c r="S14" s="231" t="s">
        <v>159</v>
      </c>
      <c r="T14" s="231" t="s">
        <v>160</v>
      </c>
      <c r="U14" s="231">
        <v>0.8</v>
      </c>
      <c r="V14" s="231">
        <f>ROUND(E14*U14,2)</f>
        <v>0.95</v>
      </c>
      <c r="W14" s="231"/>
      <c r="X14" s="231" t="s">
        <v>161</v>
      </c>
      <c r="Y14" s="231" t="s">
        <v>162</v>
      </c>
      <c r="Z14" s="210"/>
      <c r="AA14" s="210"/>
      <c r="AB14" s="210"/>
      <c r="AC14" s="210"/>
      <c r="AD14" s="210"/>
      <c r="AE14" s="210"/>
      <c r="AF14" s="210"/>
      <c r="AG14" s="210" t="s">
        <v>163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5">
      <c r="A15" s="227"/>
      <c r="B15" s="228"/>
      <c r="C15" s="258" t="s">
        <v>589</v>
      </c>
      <c r="D15" s="233"/>
      <c r="E15" s="234">
        <v>1.1935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31"/>
      <c r="Z15" s="210"/>
      <c r="AA15" s="210"/>
      <c r="AB15" s="210"/>
      <c r="AC15" s="210"/>
      <c r="AD15" s="210"/>
      <c r="AE15" s="210"/>
      <c r="AF15" s="210"/>
      <c r="AG15" s="210" t="s">
        <v>165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0.399999999999999" outlineLevel="1" x14ac:dyDescent="0.25">
      <c r="A16" s="244">
        <v>5</v>
      </c>
      <c r="B16" s="245" t="s">
        <v>590</v>
      </c>
      <c r="C16" s="257" t="s">
        <v>591</v>
      </c>
      <c r="D16" s="246" t="s">
        <v>158</v>
      </c>
      <c r="E16" s="247">
        <v>34.128</v>
      </c>
      <c r="F16" s="248"/>
      <c r="G16" s="249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0">
        <v>0.74</v>
      </c>
      <c r="O16" s="230">
        <f>ROUND(E16*N16,2)</f>
        <v>25.25</v>
      </c>
      <c r="P16" s="230">
        <v>0</v>
      </c>
      <c r="Q16" s="230">
        <f>ROUND(E16*P16,2)</f>
        <v>0</v>
      </c>
      <c r="R16" s="231"/>
      <c r="S16" s="231" t="s">
        <v>159</v>
      </c>
      <c r="T16" s="231" t="s">
        <v>160</v>
      </c>
      <c r="U16" s="231">
        <v>1.1000000000000001</v>
      </c>
      <c r="V16" s="231">
        <f>ROUND(E16*U16,2)</f>
        <v>37.54</v>
      </c>
      <c r="W16" s="231"/>
      <c r="X16" s="231" t="s">
        <v>161</v>
      </c>
      <c r="Y16" s="231" t="s">
        <v>162</v>
      </c>
      <c r="Z16" s="210"/>
      <c r="AA16" s="210"/>
      <c r="AB16" s="210"/>
      <c r="AC16" s="210"/>
      <c r="AD16" s="210"/>
      <c r="AE16" s="210"/>
      <c r="AF16" s="210"/>
      <c r="AG16" s="210" t="s">
        <v>163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5">
      <c r="A17" s="227"/>
      <c r="B17" s="228"/>
      <c r="C17" s="258" t="s">
        <v>592</v>
      </c>
      <c r="D17" s="233"/>
      <c r="E17" s="234">
        <v>34.128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0"/>
      <c r="AA17" s="210"/>
      <c r="AB17" s="210"/>
      <c r="AC17" s="210"/>
      <c r="AD17" s="210"/>
      <c r="AE17" s="210"/>
      <c r="AF17" s="210"/>
      <c r="AG17" s="210" t="s">
        <v>165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44">
        <v>6</v>
      </c>
      <c r="B18" s="245" t="s">
        <v>593</v>
      </c>
      <c r="C18" s="257" t="s">
        <v>594</v>
      </c>
      <c r="D18" s="246" t="s">
        <v>172</v>
      </c>
      <c r="E18" s="247">
        <v>13.437900000000001</v>
      </c>
      <c r="F18" s="248"/>
      <c r="G18" s="249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0">
        <v>2.5249999999999999</v>
      </c>
      <c r="O18" s="230">
        <f>ROUND(E18*N18,2)</f>
        <v>33.93</v>
      </c>
      <c r="P18" s="230">
        <v>0</v>
      </c>
      <c r="Q18" s="230">
        <f>ROUND(E18*P18,2)</f>
        <v>0</v>
      </c>
      <c r="R18" s="231"/>
      <c r="S18" s="231" t="s">
        <v>159</v>
      </c>
      <c r="T18" s="231" t="s">
        <v>160</v>
      </c>
      <c r="U18" s="231">
        <v>0.48</v>
      </c>
      <c r="V18" s="231">
        <f>ROUND(E18*U18,2)</f>
        <v>6.45</v>
      </c>
      <c r="W18" s="231"/>
      <c r="X18" s="231" t="s">
        <v>161</v>
      </c>
      <c r="Y18" s="231" t="s">
        <v>162</v>
      </c>
      <c r="Z18" s="210"/>
      <c r="AA18" s="210"/>
      <c r="AB18" s="210"/>
      <c r="AC18" s="210"/>
      <c r="AD18" s="210"/>
      <c r="AE18" s="210"/>
      <c r="AF18" s="210"/>
      <c r="AG18" s="210" t="s">
        <v>163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5">
      <c r="A19" s="227"/>
      <c r="B19" s="228"/>
      <c r="C19" s="258" t="s">
        <v>595</v>
      </c>
      <c r="D19" s="233"/>
      <c r="E19" s="234">
        <v>13.437900000000001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0"/>
      <c r="AA19" s="210"/>
      <c r="AB19" s="210"/>
      <c r="AC19" s="210"/>
      <c r="AD19" s="210"/>
      <c r="AE19" s="210"/>
      <c r="AF19" s="210"/>
      <c r="AG19" s="210" t="s">
        <v>165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44">
        <v>7</v>
      </c>
      <c r="B20" s="245" t="s">
        <v>596</v>
      </c>
      <c r="C20" s="257" t="s">
        <v>597</v>
      </c>
      <c r="D20" s="246" t="s">
        <v>158</v>
      </c>
      <c r="E20" s="247">
        <v>16.59</v>
      </c>
      <c r="F20" s="248"/>
      <c r="G20" s="249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0">
        <v>3.916E-2</v>
      </c>
      <c r="O20" s="230">
        <f>ROUND(E20*N20,2)</f>
        <v>0.65</v>
      </c>
      <c r="P20" s="230">
        <v>0</v>
      </c>
      <c r="Q20" s="230">
        <f>ROUND(E20*P20,2)</f>
        <v>0</v>
      </c>
      <c r="R20" s="231"/>
      <c r="S20" s="231" t="s">
        <v>159</v>
      </c>
      <c r="T20" s="231" t="s">
        <v>160</v>
      </c>
      <c r="U20" s="231">
        <v>1.05</v>
      </c>
      <c r="V20" s="231">
        <f>ROUND(E20*U20,2)</f>
        <v>17.420000000000002</v>
      </c>
      <c r="W20" s="231"/>
      <c r="X20" s="231" t="s">
        <v>161</v>
      </c>
      <c r="Y20" s="231" t="s">
        <v>162</v>
      </c>
      <c r="Z20" s="210"/>
      <c r="AA20" s="210"/>
      <c r="AB20" s="210"/>
      <c r="AC20" s="210"/>
      <c r="AD20" s="210"/>
      <c r="AE20" s="210"/>
      <c r="AF20" s="210"/>
      <c r="AG20" s="210" t="s">
        <v>163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5">
      <c r="A21" s="227"/>
      <c r="B21" s="228"/>
      <c r="C21" s="258" t="s">
        <v>598</v>
      </c>
      <c r="D21" s="233"/>
      <c r="E21" s="234">
        <v>16.59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31"/>
      <c r="Z21" s="210"/>
      <c r="AA21" s="210"/>
      <c r="AB21" s="210"/>
      <c r="AC21" s="210"/>
      <c r="AD21" s="210"/>
      <c r="AE21" s="210"/>
      <c r="AF21" s="210"/>
      <c r="AG21" s="210" t="s">
        <v>165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50">
        <v>8</v>
      </c>
      <c r="B22" s="251" t="s">
        <v>599</v>
      </c>
      <c r="C22" s="259" t="s">
        <v>600</v>
      </c>
      <c r="D22" s="252" t="s">
        <v>158</v>
      </c>
      <c r="E22" s="253">
        <v>16.59</v>
      </c>
      <c r="F22" s="254"/>
      <c r="G22" s="255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1"/>
      <c r="S22" s="231" t="s">
        <v>159</v>
      </c>
      <c r="T22" s="231" t="s">
        <v>160</v>
      </c>
      <c r="U22" s="231">
        <v>0.32</v>
      </c>
      <c r="V22" s="231">
        <f>ROUND(E22*U22,2)</f>
        <v>5.31</v>
      </c>
      <c r="W22" s="231"/>
      <c r="X22" s="231" t="s">
        <v>161</v>
      </c>
      <c r="Y22" s="231" t="s">
        <v>162</v>
      </c>
      <c r="Z22" s="210"/>
      <c r="AA22" s="210"/>
      <c r="AB22" s="210"/>
      <c r="AC22" s="210"/>
      <c r="AD22" s="210"/>
      <c r="AE22" s="210"/>
      <c r="AF22" s="210"/>
      <c r="AG22" s="210" t="s">
        <v>163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44">
        <v>9</v>
      </c>
      <c r="B23" s="245" t="s">
        <v>601</v>
      </c>
      <c r="C23" s="257" t="s">
        <v>602</v>
      </c>
      <c r="D23" s="246" t="s">
        <v>172</v>
      </c>
      <c r="E23" s="247">
        <v>7.8921000000000001</v>
      </c>
      <c r="F23" s="248"/>
      <c r="G23" s="249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2.52766</v>
      </c>
      <c r="O23" s="230">
        <f>ROUND(E23*N23,2)</f>
        <v>19.95</v>
      </c>
      <c r="P23" s="230">
        <v>0</v>
      </c>
      <c r="Q23" s="230">
        <f>ROUND(E23*P23,2)</f>
        <v>0</v>
      </c>
      <c r="R23" s="231"/>
      <c r="S23" s="231" t="s">
        <v>159</v>
      </c>
      <c r="T23" s="231" t="s">
        <v>160</v>
      </c>
      <c r="U23" s="231">
        <v>7.8220000000000001</v>
      </c>
      <c r="V23" s="231">
        <f>ROUND(E23*U23,2)</f>
        <v>61.73</v>
      </c>
      <c r="W23" s="231"/>
      <c r="X23" s="231" t="s">
        <v>161</v>
      </c>
      <c r="Y23" s="231" t="s">
        <v>162</v>
      </c>
      <c r="Z23" s="210"/>
      <c r="AA23" s="210"/>
      <c r="AB23" s="210"/>
      <c r="AC23" s="210"/>
      <c r="AD23" s="210"/>
      <c r="AE23" s="210"/>
      <c r="AF23" s="210"/>
      <c r="AG23" s="210" t="s">
        <v>163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5">
      <c r="A24" s="227"/>
      <c r="B24" s="228"/>
      <c r="C24" s="258" t="s">
        <v>603</v>
      </c>
      <c r="D24" s="233"/>
      <c r="E24" s="234">
        <v>7.8921000000000001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0"/>
      <c r="AA24" s="210"/>
      <c r="AB24" s="210"/>
      <c r="AC24" s="210"/>
      <c r="AD24" s="210"/>
      <c r="AE24" s="210"/>
      <c r="AF24" s="210"/>
      <c r="AG24" s="210" t="s">
        <v>165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44">
        <v>10</v>
      </c>
      <c r="B25" s="245" t="s">
        <v>604</v>
      </c>
      <c r="C25" s="257" t="s">
        <v>605</v>
      </c>
      <c r="D25" s="246" t="s">
        <v>172</v>
      </c>
      <c r="E25" s="247">
        <v>5.4604799999999996</v>
      </c>
      <c r="F25" s="248"/>
      <c r="G25" s="249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2.5249999999999999</v>
      </c>
      <c r="O25" s="230">
        <f>ROUND(E25*N25,2)</f>
        <v>13.79</v>
      </c>
      <c r="P25" s="230">
        <v>0</v>
      </c>
      <c r="Q25" s="230">
        <f>ROUND(E25*P25,2)</f>
        <v>0</v>
      </c>
      <c r="R25" s="231"/>
      <c r="S25" s="231" t="s">
        <v>159</v>
      </c>
      <c r="T25" s="231" t="s">
        <v>160</v>
      </c>
      <c r="U25" s="231">
        <v>0.59899999999999998</v>
      </c>
      <c r="V25" s="231">
        <f>ROUND(E25*U25,2)</f>
        <v>3.27</v>
      </c>
      <c r="W25" s="231"/>
      <c r="X25" s="231" t="s">
        <v>161</v>
      </c>
      <c r="Y25" s="231" t="s">
        <v>162</v>
      </c>
      <c r="Z25" s="210"/>
      <c r="AA25" s="210"/>
      <c r="AB25" s="210"/>
      <c r="AC25" s="210"/>
      <c r="AD25" s="210"/>
      <c r="AE25" s="210"/>
      <c r="AF25" s="210"/>
      <c r="AG25" s="210" t="s">
        <v>163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5">
      <c r="A26" s="227"/>
      <c r="B26" s="228"/>
      <c r="C26" s="258" t="s">
        <v>606</v>
      </c>
      <c r="D26" s="233"/>
      <c r="E26" s="234">
        <v>5.4604799999999996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31"/>
      <c r="Z26" s="210"/>
      <c r="AA26" s="210"/>
      <c r="AB26" s="210"/>
      <c r="AC26" s="210"/>
      <c r="AD26" s="210"/>
      <c r="AE26" s="210"/>
      <c r="AF26" s="210"/>
      <c r="AG26" s="210" t="s">
        <v>165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44">
        <v>11</v>
      </c>
      <c r="B27" s="245" t="s">
        <v>607</v>
      </c>
      <c r="C27" s="257" t="s">
        <v>608</v>
      </c>
      <c r="D27" s="246" t="s">
        <v>158</v>
      </c>
      <c r="E27" s="247">
        <v>68.256</v>
      </c>
      <c r="F27" s="248"/>
      <c r="G27" s="249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0">
        <v>3.9309999999999998E-2</v>
      </c>
      <c r="O27" s="230">
        <f>ROUND(E27*N27,2)</f>
        <v>2.68</v>
      </c>
      <c r="P27" s="230">
        <v>0</v>
      </c>
      <c r="Q27" s="230">
        <f>ROUND(E27*P27,2)</f>
        <v>0</v>
      </c>
      <c r="R27" s="231"/>
      <c r="S27" s="231" t="s">
        <v>159</v>
      </c>
      <c r="T27" s="231" t="s">
        <v>160</v>
      </c>
      <c r="U27" s="231">
        <v>0.65</v>
      </c>
      <c r="V27" s="231">
        <f>ROUND(E27*U27,2)</f>
        <v>44.37</v>
      </c>
      <c r="W27" s="231"/>
      <c r="X27" s="231" t="s">
        <v>161</v>
      </c>
      <c r="Y27" s="231" t="s">
        <v>162</v>
      </c>
      <c r="Z27" s="210"/>
      <c r="AA27" s="210"/>
      <c r="AB27" s="210"/>
      <c r="AC27" s="210"/>
      <c r="AD27" s="210"/>
      <c r="AE27" s="210"/>
      <c r="AF27" s="210"/>
      <c r="AG27" s="210" t="s">
        <v>163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5">
      <c r="A28" s="227"/>
      <c r="B28" s="228"/>
      <c r="C28" s="258" t="s">
        <v>609</v>
      </c>
      <c r="D28" s="233"/>
      <c r="E28" s="234">
        <v>68.256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0"/>
      <c r="AA28" s="210"/>
      <c r="AB28" s="210"/>
      <c r="AC28" s="210"/>
      <c r="AD28" s="210"/>
      <c r="AE28" s="210"/>
      <c r="AF28" s="210"/>
      <c r="AG28" s="210" t="s">
        <v>165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50">
        <v>12</v>
      </c>
      <c r="B29" s="251" t="s">
        <v>610</v>
      </c>
      <c r="C29" s="259" t="s">
        <v>611</v>
      </c>
      <c r="D29" s="252" t="s">
        <v>158</v>
      </c>
      <c r="E29" s="253">
        <v>68.256</v>
      </c>
      <c r="F29" s="254"/>
      <c r="G29" s="255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1"/>
      <c r="S29" s="231" t="s">
        <v>159</v>
      </c>
      <c r="T29" s="231" t="s">
        <v>160</v>
      </c>
      <c r="U29" s="231">
        <v>0.35</v>
      </c>
      <c r="V29" s="231">
        <f>ROUND(E29*U29,2)</f>
        <v>23.89</v>
      </c>
      <c r="W29" s="231"/>
      <c r="X29" s="231" t="s">
        <v>161</v>
      </c>
      <c r="Y29" s="231" t="s">
        <v>162</v>
      </c>
      <c r="Z29" s="210"/>
      <c r="AA29" s="210"/>
      <c r="AB29" s="210"/>
      <c r="AC29" s="210"/>
      <c r="AD29" s="210"/>
      <c r="AE29" s="210"/>
      <c r="AF29" s="210"/>
      <c r="AG29" s="210" t="s">
        <v>163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0.399999999999999" outlineLevel="1" x14ac:dyDescent="0.25">
      <c r="A30" s="244">
        <v>13</v>
      </c>
      <c r="B30" s="245" t="s">
        <v>612</v>
      </c>
      <c r="C30" s="257" t="s">
        <v>613</v>
      </c>
      <c r="D30" s="246" t="s">
        <v>418</v>
      </c>
      <c r="E30" s="247">
        <v>2.4295399999999998</v>
      </c>
      <c r="F30" s="248"/>
      <c r="G30" s="249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0">
        <v>1.0210999999999999</v>
      </c>
      <c r="O30" s="230">
        <f>ROUND(E30*N30,2)</f>
        <v>2.48</v>
      </c>
      <c r="P30" s="230">
        <v>0</v>
      </c>
      <c r="Q30" s="230">
        <f>ROUND(E30*P30,2)</f>
        <v>0</v>
      </c>
      <c r="R30" s="231"/>
      <c r="S30" s="231" t="s">
        <v>159</v>
      </c>
      <c r="T30" s="231" t="s">
        <v>160</v>
      </c>
      <c r="U30" s="231">
        <v>29.292000000000002</v>
      </c>
      <c r="V30" s="231">
        <f>ROUND(E30*U30,2)</f>
        <v>71.17</v>
      </c>
      <c r="W30" s="231"/>
      <c r="X30" s="231" t="s">
        <v>161</v>
      </c>
      <c r="Y30" s="231" t="s">
        <v>162</v>
      </c>
      <c r="Z30" s="210"/>
      <c r="AA30" s="210"/>
      <c r="AB30" s="210"/>
      <c r="AC30" s="210"/>
      <c r="AD30" s="210"/>
      <c r="AE30" s="210"/>
      <c r="AF30" s="210"/>
      <c r="AG30" s="210" t="s">
        <v>163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5">
      <c r="A31" s="227"/>
      <c r="B31" s="228"/>
      <c r="C31" s="258" t="s">
        <v>57</v>
      </c>
      <c r="D31" s="233"/>
      <c r="E31" s="234">
        <v>2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0"/>
      <c r="AA31" s="210"/>
      <c r="AB31" s="210"/>
      <c r="AC31" s="210"/>
      <c r="AD31" s="210"/>
      <c r="AE31" s="210"/>
      <c r="AF31" s="210"/>
      <c r="AG31" s="210" t="s">
        <v>165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5">
      <c r="A32" s="227"/>
      <c r="B32" s="228"/>
      <c r="C32" s="258" t="s">
        <v>614</v>
      </c>
      <c r="D32" s="233"/>
      <c r="E32" s="234">
        <v>0.40954000000000002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0"/>
      <c r="AA32" s="210"/>
      <c r="AB32" s="210"/>
      <c r="AC32" s="210"/>
      <c r="AD32" s="210"/>
      <c r="AE32" s="210"/>
      <c r="AF32" s="210"/>
      <c r="AG32" s="210" t="s">
        <v>165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5">
      <c r="A33" s="227"/>
      <c r="B33" s="228"/>
      <c r="C33" s="258" t="s">
        <v>615</v>
      </c>
      <c r="D33" s="233"/>
      <c r="E33" s="234">
        <v>0.02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31"/>
      <c r="Z33" s="210"/>
      <c r="AA33" s="210"/>
      <c r="AB33" s="210"/>
      <c r="AC33" s="210"/>
      <c r="AD33" s="210"/>
      <c r="AE33" s="210"/>
      <c r="AF33" s="210"/>
      <c r="AG33" s="210" t="s">
        <v>165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0.399999999999999" outlineLevel="1" x14ac:dyDescent="0.25">
      <c r="A34" s="244">
        <v>14</v>
      </c>
      <c r="B34" s="245" t="s">
        <v>616</v>
      </c>
      <c r="C34" s="257" t="s">
        <v>617</v>
      </c>
      <c r="D34" s="246" t="s">
        <v>158</v>
      </c>
      <c r="E34" s="247">
        <v>1.1935</v>
      </c>
      <c r="F34" s="248"/>
      <c r="G34" s="249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0">
        <v>0.38500000000000001</v>
      </c>
      <c r="O34" s="230">
        <f>ROUND(E34*N34,2)</f>
        <v>0.46</v>
      </c>
      <c r="P34" s="230">
        <v>0</v>
      </c>
      <c r="Q34" s="230">
        <f>ROUND(E34*P34,2)</f>
        <v>0</v>
      </c>
      <c r="R34" s="231"/>
      <c r="S34" s="231" t="s">
        <v>419</v>
      </c>
      <c r="T34" s="231" t="s">
        <v>160</v>
      </c>
      <c r="U34" s="231">
        <v>0.8</v>
      </c>
      <c r="V34" s="231">
        <f>ROUND(E34*U34,2)</f>
        <v>0.95</v>
      </c>
      <c r="W34" s="231"/>
      <c r="X34" s="231" t="s">
        <v>161</v>
      </c>
      <c r="Y34" s="231" t="s">
        <v>162</v>
      </c>
      <c r="Z34" s="210"/>
      <c r="AA34" s="210"/>
      <c r="AB34" s="210"/>
      <c r="AC34" s="210"/>
      <c r="AD34" s="210"/>
      <c r="AE34" s="210"/>
      <c r="AF34" s="210"/>
      <c r="AG34" s="210" t="s">
        <v>163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5">
      <c r="A35" s="227"/>
      <c r="B35" s="228"/>
      <c r="C35" s="258" t="s">
        <v>589</v>
      </c>
      <c r="D35" s="233"/>
      <c r="E35" s="234">
        <v>1.1935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31"/>
      <c r="Z35" s="210"/>
      <c r="AA35" s="210"/>
      <c r="AB35" s="210"/>
      <c r="AC35" s="210"/>
      <c r="AD35" s="210"/>
      <c r="AE35" s="210"/>
      <c r="AF35" s="210"/>
      <c r="AG35" s="210" t="s">
        <v>165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5">
      <c r="A36" s="237" t="s">
        <v>154</v>
      </c>
      <c r="B36" s="238" t="s">
        <v>59</v>
      </c>
      <c r="C36" s="256" t="s">
        <v>60</v>
      </c>
      <c r="D36" s="239"/>
      <c r="E36" s="240"/>
      <c r="F36" s="241"/>
      <c r="G36" s="242">
        <f>SUMIF(AG37:AG87,"&lt;&gt;NOR",G37:G87)</f>
        <v>0</v>
      </c>
      <c r="H36" s="236"/>
      <c r="I36" s="236">
        <f>SUM(I37:I87)</f>
        <v>0</v>
      </c>
      <c r="J36" s="236"/>
      <c r="K36" s="236">
        <f>SUM(K37:K87)</f>
        <v>0</v>
      </c>
      <c r="L36" s="236"/>
      <c r="M36" s="236">
        <f>SUM(M37:M87)</f>
        <v>0</v>
      </c>
      <c r="N36" s="235"/>
      <c r="O36" s="235">
        <f>SUM(O37:O87)</f>
        <v>97.729999999999976</v>
      </c>
      <c r="P36" s="235"/>
      <c r="Q36" s="235">
        <f>SUM(Q37:Q87)</f>
        <v>0</v>
      </c>
      <c r="R36" s="236"/>
      <c r="S36" s="236"/>
      <c r="T36" s="236"/>
      <c r="U36" s="236"/>
      <c r="V36" s="236">
        <f>SUM(V37:V87)</f>
        <v>458.38</v>
      </c>
      <c r="W36" s="236"/>
      <c r="X36" s="236"/>
      <c r="Y36" s="236"/>
      <c r="AG36" t="s">
        <v>155</v>
      </c>
    </row>
    <row r="37" spans="1:60" outlineLevel="1" x14ac:dyDescent="0.25">
      <c r="A37" s="244">
        <v>15</v>
      </c>
      <c r="B37" s="245" t="s">
        <v>618</v>
      </c>
      <c r="C37" s="257" t="s">
        <v>619</v>
      </c>
      <c r="D37" s="246" t="s">
        <v>172</v>
      </c>
      <c r="E37" s="247">
        <v>6.3903100000000004</v>
      </c>
      <c r="F37" s="248"/>
      <c r="G37" s="249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0">
        <v>0.74602000000000002</v>
      </c>
      <c r="O37" s="230">
        <f>ROUND(E37*N37,2)</f>
        <v>4.7699999999999996</v>
      </c>
      <c r="P37" s="230">
        <v>0</v>
      </c>
      <c r="Q37" s="230">
        <f>ROUND(E37*P37,2)</f>
        <v>0</v>
      </c>
      <c r="R37" s="231"/>
      <c r="S37" s="231" t="s">
        <v>159</v>
      </c>
      <c r="T37" s="231" t="s">
        <v>160</v>
      </c>
      <c r="U37" s="231">
        <v>6.7830000000000004</v>
      </c>
      <c r="V37" s="231">
        <f>ROUND(E37*U37,2)</f>
        <v>43.35</v>
      </c>
      <c r="W37" s="231"/>
      <c r="X37" s="231" t="s">
        <v>161</v>
      </c>
      <c r="Y37" s="231" t="s">
        <v>162</v>
      </c>
      <c r="Z37" s="210"/>
      <c r="AA37" s="210"/>
      <c r="AB37" s="210"/>
      <c r="AC37" s="210"/>
      <c r="AD37" s="210"/>
      <c r="AE37" s="210"/>
      <c r="AF37" s="210"/>
      <c r="AG37" s="210" t="s">
        <v>163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5">
      <c r="A38" s="227"/>
      <c r="B38" s="228"/>
      <c r="C38" s="258" t="s">
        <v>620</v>
      </c>
      <c r="D38" s="233"/>
      <c r="E38" s="234">
        <v>0.98172000000000004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31"/>
      <c r="Z38" s="210"/>
      <c r="AA38" s="210"/>
      <c r="AB38" s="210"/>
      <c r="AC38" s="210"/>
      <c r="AD38" s="210"/>
      <c r="AE38" s="210"/>
      <c r="AF38" s="210"/>
      <c r="AG38" s="210" t="s">
        <v>165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5">
      <c r="A39" s="227"/>
      <c r="B39" s="228"/>
      <c r="C39" s="258" t="s">
        <v>621</v>
      </c>
      <c r="D39" s="233"/>
      <c r="E39" s="234">
        <v>0.10363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0"/>
      <c r="AA39" s="210"/>
      <c r="AB39" s="210"/>
      <c r="AC39" s="210"/>
      <c r="AD39" s="210"/>
      <c r="AE39" s="210"/>
      <c r="AF39" s="210"/>
      <c r="AG39" s="210" t="s">
        <v>165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5">
      <c r="A40" s="227"/>
      <c r="B40" s="228"/>
      <c r="C40" s="258" t="s">
        <v>622</v>
      </c>
      <c r="D40" s="233"/>
      <c r="E40" s="234">
        <v>1.9634400000000001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31"/>
      <c r="Z40" s="210"/>
      <c r="AA40" s="210"/>
      <c r="AB40" s="210"/>
      <c r="AC40" s="210"/>
      <c r="AD40" s="210"/>
      <c r="AE40" s="210"/>
      <c r="AF40" s="210"/>
      <c r="AG40" s="210" t="s">
        <v>165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5">
      <c r="A41" s="227"/>
      <c r="B41" s="228"/>
      <c r="C41" s="258" t="s">
        <v>623</v>
      </c>
      <c r="D41" s="233"/>
      <c r="E41" s="234">
        <v>1.9634400000000001</v>
      </c>
      <c r="F41" s="231"/>
      <c r="G41" s="231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31"/>
      <c r="Z41" s="210"/>
      <c r="AA41" s="210"/>
      <c r="AB41" s="210"/>
      <c r="AC41" s="210"/>
      <c r="AD41" s="210"/>
      <c r="AE41" s="210"/>
      <c r="AF41" s="210"/>
      <c r="AG41" s="210" t="s">
        <v>165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5">
      <c r="A42" s="227"/>
      <c r="B42" s="228"/>
      <c r="C42" s="258" t="s">
        <v>624</v>
      </c>
      <c r="D42" s="233"/>
      <c r="E42" s="234">
        <v>1.37808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31"/>
      <c r="Z42" s="210"/>
      <c r="AA42" s="210"/>
      <c r="AB42" s="210"/>
      <c r="AC42" s="210"/>
      <c r="AD42" s="210"/>
      <c r="AE42" s="210"/>
      <c r="AF42" s="210"/>
      <c r="AG42" s="210" t="s">
        <v>165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0.399999999999999" outlineLevel="1" x14ac:dyDescent="0.25">
      <c r="A43" s="244">
        <v>16</v>
      </c>
      <c r="B43" s="245" t="s">
        <v>625</v>
      </c>
      <c r="C43" s="257" t="s">
        <v>626</v>
      </c>
      <c r="D43" s="246" t="s">
        <v>158</v>
      </c>
      <c r="E43" s="247">
        <v>0.8</v>
      </c>
      <c r="F43" s="248"/>
      <c r="G43" s="249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0.25276999999999999</v>
      </c>
      <c r="O43" s="230">
        <f>ROUND(E43*N43,2)</f>
        <v>0.2</v>
      </c>
      <c r="P43" s="230">
        <v>0</v>
      </c>
      <c r="Q43" s="230">
        <f>ROUND(E43*P43,2)</f>
        <v>0</v>
      </c>
      <c r="R43" s="231"/>
      <c r="S43" s="231" t="s">
        <v>159</v>
      </c>
      <c r="T43" s="231" t="s">
        <v>160</v>
      </c>
      <c r="U43" s="231">
        <v>0.81</v>
      </c>
      <c r="V43" s="231">
        <f>ROUND(E43*U43,2)</f>
        <v>0.65</v>
      </c>
      <c r="W43" s="231"/>
      <c r="X43" s="231" t="s">
        <v>161</v>
      </c>
      <c r="Y43" s="231" t="s">
        <v>162</v>
      </c>
      <c r="Z43" s="210"/>
      <c r="AA43" s="210"/>
      <c r="AB43" s="210"/>
      <c r="AC43" s="210"/>
      <c r="AD43" s="210"/>
      <c r="AE43" s="210"/>
      <c r="AF43" s="210"/>
      <c r="AG43" s="210" t="s">
        <v>163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5">
      <c r="A44" s="227"/>
      <c r="B44" s="228"/>
      <c r="C44" s="258" t="s">
        <v>627</v>
      </c>
      <c r="D44" s="233"/>
      <c r="E44" s="234">
        <v>0.8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31"/>
      <c r="Z44" s="210"/>
      <c r="AA44" s="210"/>
      <c r="AB44" s="210"/>
      <c r="AC44" s="210"/>
      <c r="AD44" s="210"/>
      <c r="AE44" s="210"/>
      <c r="AF44" s="210"/>
      <c r="AG44" s="210" t="s">
        <v>165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0.399999999999999" outlineLevel="1" x14ac:dyDescent="0.25">
      <c r="A45" s="244">
        <v>17</v>
      </c>
      <c r="B45" s="245" t="s">
        <v>628</v>
      </c>
      <c r="C45" s="257" t="s">
        <v>629</v>
      </c>
      <c r="D45" s="246" t="s">
        <v>158</v>
      </c>
      <c r="E45" s="247">
        <v>33.156599999999997</v>
      </c>
      <c r="F45" s="248"/>
      <c r="G45" s="249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0.30586000000000002</v>
      </c>
      <c r="O45" s="230">
        <f>ROUND(E45*N45,2)</f>
        <v>10.14</v>
      </c>
      <c r="P45" s="230">
        <v>0</v>
      </c>
      <c r="Q45" s="230">
        <f>ROUND(E45*P45,2)</f>
        <v>0</v>
      </c>
      <c r="R45" s="231"/>
      <c r="S45" s="231" t="s">
        <v>159</v>
      </c>
      <c r="T45" s="231" t="s">
        <v>160</v>
      </c>
      <c r="U45" s="231">
        <v>0.91500000000000004</v>
      </c>
      <c r="V45" s="231">
        <f>ROUND(E45*U45,2)</f>
        <v>30.34</v>
      </c>
      <c r="W45" s="231"/>
      <c r="X45" s="231" t="s">
        <v>161</v>
      </c>
      <c r="Y45" s="231" t="s">
        <v>162</v>
      </c>
      <c r="Z45" s="210"/>
      <c r="AA45" s="210"/>
      <c r="AB45" s="210"/>
      <c r="AC45" s="210"/>
      <c r="AD45" s="210"/>
      <c r="AE45" s="210"/>
      <c r="AF45" s="210"/>
      <c r="AG45" s="210" t="s">
        <v>163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5">
      <c r="A46" s="227"/>
      <c r="B46" s="228"/>
      <c r="C46" s="258" t="s">
        <v>630</v>
      </c>
      <c r="D46" s="233"/>
      <c r="E46" s="234">
        <v>3.8582999999999998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31"/>
      <c r="Z46" s="210"/>
      <c r="AA46" s="210"/>
      <c r="AB46" s="210"/>
      <c r="AC46" s="210"/>
      <c r="AD46" s="210"/>
      <c r="AE46" s="210"/>
      <c r="AF46" s="210"/>
      <c r="AG46" s="210" t="s">
        <v>165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5">
      <c r="A47" s="227"/>
      <c r="B47" s="228"/>
      <c r="C47" s="258" t="s">
        <v>631</v>
      </c>
      <c r="D47" s="233"/>
      <c r="E47" s="234">
        <v>29.298300000000001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31"/>
      <c r="Z47" s="210"/>
      <c r="AA47" s="210"/>
      <c r="AB47" s="210"/>
      <c r="AC47" s="210"/>
      <c r="AD47" s="210"/>
      <c r="AE47" s="210"/>
      <c r="AF47" s="210"/>
      <c r="AG47" s="210" t="s">
        <v>165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44">
        <v>18</v>
      </c>
      <c r="B48" s="245" t="s">
        <v>632</v>
      </c>
      <c r="C48" s="257" t="s">
        <v>633</v>
      </c>
      <c r="D48" s="246" t="s">
        <v>158</v>
      </c>
      <c r="E48" s="247">
        <v>1.6160000000000001</v>
      </c>
      <c r="F48" s="248"/>
      <c r="G48" s="249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0">
        <v>0.15658</v>
      </c>
      <c r="O48" s="230">
        <f>ROUND(E48*N48,2)</f>
        <v>0.25</v>
      </c>
      <c r="P48" s="230">
        <v>0</v>
      </c>
      <c r="Q48" s="230">
        <f>ROUND(E48*P48,2)</f>
        <v>0</v>
      </c>
      <c r="R48" s="231"/>
      <c r="S48" s="231" t="s">
        <v>159</v>
      </c>
      <c r="T48" s="231" t="s">
        <v>160</v>
      </c>
      <c r="U48" s="231">
        <v>0.49944</v>
      </c>
      <c r="V48" s="231">
        <f>ROUND(E48*U48,2)</f>
        <v>0.81</v>
      </c>
      <c r="W48" s="231"/>
      <c r="X48" s="231" t="s">
        <v>161</v>
      </c>
      <c r="Y48" s="231" t="s">
        <v>162</v>
      </c>
      <c r="Z48" s="210"/>
      <c r="AA48" s="210"/>
      <c r="AB48" s="210"/>
      <c r="AC48" s="210"/>
      <c r="AD48" s="210"/>
      <c r="AE48" s="210"/>
      <c r="AF48" s="210"/>
      <c r="AG48" s="210" t="s">
        <v>163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5">
      <c r="A49" s="227"/>
      <c r="B49" s="228"/>
      <c r="C49" s="258" t="s">
        <v>634</v>
      </c>
      <c r="D49" s="233"/>
      <c r="E49" s="234">
        <v>0.80800000000000005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0"/>
      <c r="AA49" s="210"/>
      <c r="AB49" s="210"/>
      <c r="AC49" s="210"/>
      <c r="AD49" s="210"/>
      <c r="AE49" s="210"/>
      <c r="AF49" s="210"/>
      <c r="AG49" s="210" t="s">
        <v>165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5">
      <c r="A50" s="227"/>
      <c r="B50" s="228"/>
      <c r="C50" s="258" t="s">
        <v>635</v>
      </c>
      <c r="D50" s="233"/>
      <c r="E50" s="234">
        <v>0.80800000000000005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31"/>
      <c r="Z50" s="210"/>
      <c r="AA50" s="210"/>
      <c r="AB50" s="210"/>
      <c r="AC50" s="210"/>
      <c r="AD50" s="210"/>
      <c r="AE50" s="210"/>
      <c r="AF50" s="210"/>
      <c r="AG50" s="210" t="s">
        <v>165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44">
        <v>19</v>
      </c>
      <c r="B51" s="245" t="s">
        <v>636</v>
      </c>
      <c r="C51" s="257" t="s">
        <v>637</v>
      </c>
      <c r="D51" s="246" t="s">
        <v>158</v>
      </c>
      <c r="E51" s="247">
        <v>1.212</v>
      </c>
      <c r="F51" s="248"/>
      <c r="G51" s="249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0">
        <v>0.22569</v>
      </c>
      <c r="O51" s="230">
        <f>ROUND(E51*N51,2)</f>
        <v>0.27</v>
      </c>
      <c r="P51" s="230">
        <v>0</v>
      </c>
      <c r="Q51" s="230">
        <f>ROUND(E51*P51,2)</f>
        <v>0</v>
      </c>
      <c r="R51" s="231"/>
      <c r="S51" s="231" t="s">
        <v>159</v>
      </c>
      <c r="T51" s="231" t="s">
        <v>160</v>
      </c>
      <c r="U51" s="231">
        <v>0.62</v>
      </c>
      <c r="V51" s="231">
        <f>ROUND(E51*U51,2)</f>
        <v>0.75</v>
      </c>
      <c r="W51" s="231"/>
      <c r="X51" s="231" t="s">
        <v>161</v>
      </c>
      <c r="Y51" s="231" t="s">
        <v>162</v>
      </c>
      <c r="Z51" s="210"/>
      <c r="AA51" s="210"/>
      <c r="AB51" s="210"/>
      <c r="AC51" s="210"/>
      <c r="AD51" s="210"/>
      <c r="AE51" s="210"/>
      <c r="AF51" s="210"/>
      <c r="AG51" s="210" t="s">
        <v>163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5">
      <c r="A52" s="227"/>
      <c r="B52" s="228"/>
      <c r="C52" s="258" t="s">
        <v>638</v>
      </c>
      <c r="D52" s="233"/>
      <c r="E52" s="234">
        <v>0.60599999999999998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0"/>
      <c r="AA52" s="210"/>
      <c r="AB52" s="210"/>
      <c r="AC52" s="210"/>
      <c r="AD52" s="210"/>
      <c r="AE52" s="210"/>
      <c r="AF52" s="210"/>
      <c r="AG52" s="210" t="s">
        <v>165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5">
      <c r="A53" s="227"/>
      <c r="B53" s="228"/>
      <c r="C53" s="258" t="s">
        <v>639</v>
      </c>
      <c r="D53" s="233"/>
      <c r="E53" s="234">
        <v>0.60599999999999998</v>
      </c>
      <c r="F53" s="231"/>
      <c r="G53" s="23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31"/>
      <c r="Z53" s="210"/>
      <c r="AA53" s="210"/>
      <c r="AB53" s="210"/>
      <c r="AC53" s="210"/>
      <c r="AD53" s="210"/>
      <c r="AE53" s="210"/>
      <c r="AF53" s="210"/>
      <c r="AG53" s="210" t="s">
        <v>165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44">
        <v>20</v>
      </c>
      <c r="B54" s="245" t="s">
        <v>640</v>
      </c>
      <c r="C54" s="257" t="s">
        <v>641</v>
      </c>
      <c r="D54" s="246" t="s">
        <v>172</v>
      </c>
      <c r="E54" s="247">
        <v>6.7374999999999998</v>
      </c>
      <c r="F54" s="248"/>
      <c r="G54" s="249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0">
        <v>2.5276700000000001</v>
      </c>
      <c r="O54" s="230">
        <f>ROUND(E54*N54,2)</f>
        <v>17.03</v>
      </c>
      <c r="P54" s="230">
        <v>0</v>
      </c>
      <c r="Q54" s="230">
        <f>ROUND(E54*P54,2)</f>
        <v>0</v>
      </c>
      <c r="R54" s="231"/>
      <c r="S54" s="231" t="s">
        <v>159</v>
      </c>
      <c r="T54" s="231" t="s">
        <v>160</v>
      </c>
      <c r="U54" s="231">
        <v>1.093</v>
      </c>
      <c r="V54" s="231">
        <f>ROUND(E54*U54,2)</f>
        <v>7.36</v>
      </c>
      <c r="W54" s="231"/>
      <c r="X54" s="231" t="s">
        <v>161</v>
      </c>
      <c r="Y54" s="231" t="s">
        <v>162</v>
      </c>
      <c r="Z54" s="210"/>
      <c r="AA54" s="210"/>
      <c r="AB54" s="210"/>
      <c r="AC54" s="210"/>
      <c r="AD54" s="210"/>
      <c r="AE54" s="210"/>
      <c r="AF54" s="210"/>
      <c r="AG54" s="210" t="s">
        <v>163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5">
      <c r="A55" s="227"/>
      <c r="B55" s="228"/>
      <c r="C55" s="258" t="s">
        <v>642</v>
      </c>
      <c r="D55" s="233"/>
      <c r="E55" s="234">
        <v>6.7374999999999998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31"/>
      <c r="Z55" s="210"/>
      <c r="AA55" s="210"/>
      <c r="AB55" s="210"/>
      <c r="AC55" s="210"/>
      <c r="AD55" s="210"/>
      <c r="AE55" s="210"/>
      <c r="AF55" s="210"/>
      <c r="AG55" s="210" t="s">
        <v>165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44">
        <v>21</v>
      </c>
      <c r="B56" s="245" t="s">
        <v>643</v>
      </c>
      <c r="C56" s="257" t="s">
        <v>644</v>
      </c>
      <c r="D56" s="246" t="s">
        <v>172</v>
      </c>
      <c r="E56" s="247">
        <v>11.05456</v>
      </c>
      <c r="F56" s="248"/>
      <c r="G56" s="249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0">
        <v>2.5301300000000002</v>
      </c>
      <c r="O56" s="230">
        <f>ROUND(E56*N56,2)</f>
        <v>27.97</v>
      </c>
      <c r="P56" s="230">
        <v>0</v>
      </c>
      <c r="Q56" s="230">
        <f>ROUND(E56*P56,2)</f>
        <v>0</v>
      </c>
      <c r="R56" s="231"/>
      <c r="S56" s="231" t="s">
        <v>159</v>
      </c>
      <c r="T56" s="231" t="s">
        <v>160</v>
      </c>
      <c r="U56" s="231">
        <v>1.212</v>
      </c>
      <c r="V56" s="231">
        <f>ROUND(E56*U56,2)</f>
        <v>13.4</v>
      </c>
      <c r="W56" s="231"/>
      <c r="X56" s="231" t="s">
        <v>161</v>
      </c>
      <c r="Y56" s="231" t="s">
        <v>162</v>
      </c>
      <c r="Z56" s="210"/>
      <c r="AA56" s="210"/>
      <c r="AB56" s="210"/>
      <c r="AC56" s="210"/>
      <c r="AD56" s="210"/>
      <c r="AE56" s="210"/>
      <c r="AF56" s="210"/>
      <c r="AG56" s="210" t="s">
        <v>163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5">
      <c r="A57" s="227"/>
      <c r="B57" s="228"/>
      <c r="C57" s="258" t="s">
        <v>645</v>
      </c>
      <c r="D57" s="233"/>
      <c r="E57" s="234">
        <v>4.9739800000000001</v>
      </c>
      <c r="F57" s="231"/>
      <c r="G57" s="231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31"/>
      <c r="Z57" s="210"/>
      <c r="AA57" s="210"/>
      <c r="AB57" s="210"/>
      <c r="AC57" s="210"/>
      <c r="AD57" s="210"/>
      <c r="AE57" s="210"/>
      <c r="AF57" s="210"/>
      <c r="AG57" s="210" t="s">
        <v>165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5">
      <c r="A58" s="227"/>
      <c r="B58" s="228"/>
      <c r="C58" s="258" t="s">
        <v>646</v>
      </c>
      <c r="D58" s="233"/>
      <c r="E58" s="234">
        <v>6.0805800000000003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0"/>
      <c r="AA58" s="210"/>
      <c r="AB58" s="210"/>
      <c r="AC58" s="210"/>
      <c r="AD58" s="210"/>
      <c r="AE58" s="210"/>
      <c r="AF58" s="210"/>
      <c r="AG58" s="210" t="s">
        <v>165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44">
        <v>22</v>
      </c>
      <c r="B59" s="245" t="s">
        <v>647</v>
      </c>
      <c r="C59" s="257" t="s">
        <v>648</v>
      </c>
      <c r="D59" s="246" t="s">
        <v>158</v>
      </c>
      <c r="E59" s="247">
        <v>176.72839999999999</v>
      </c>
      <c r="F59" s="248"/>
      <c r="G59" s="249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21</v>
      </c>
      <c r="M59" s="231">
        <f>G59*(1+L59/100)</f>
        <v>0</v>
      </c>
      <c r="N59" s="230">
        <v>3.9309999999999998E-2</v>
      </c>
      <c r="O59" s="230">
        <f>ROUND(E59*N59,2)</f>
        <v>6.95</v>
      </c>
      <c r="P59" s="230">
        <v>0</v>
      </c>
      <c r="Q59" s="230">
        <f>ROUND(E59*P59,2)</f>
        <v>0</v>
      </c>
      <c r="R59" s="231"/>
      <c r="S59" s="231" t="s">
        <v>159</v>
      </c>
      <c r="T59" s="231" t="s">
        <v>160</v>
      </c>
      <c r="U59" s="231">
        <v>0.65</v>
      </c>
      <c r="V59" s="231">
        <f>ROUND(E59*U59,2)</f>
        <v>114.87</v>
      </c>
      <c r="W59" s="231"/>
      <c r="X59" s="231" t="s">
        <v>161</v>
      </c>
      <c r="Y59" s="231" t="s">
        <v>162</v>
      </c>
      <c r="Z59" s="210"/>
      <c r="AA59" s="210"/>
      <c r="AB59" s="210"/>
      <c r="AC59" s="210"/>
      <c r="AD59" s="210"/>
      <c r="AE59" s="210"/>
      <c r="AF59" s="210"/>
      <c r="AG59" s="210" t="s">
        <v>163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5">
      <c r="A60" s="227"/>
      <c r="B60" s="228"/>
      <c r="C60" s="258" t="s">
        <v>649</v>
      </c>
      <c r="D60" s="233"/>
      <c r="E60" s="234">
        <v>55.266399999999997</v>
      </c>
      <c r="F60" s="231"/>
      <c r="G60" s="231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31"/>
      <c r="Z60" s="210"/>
      <c r="AA60" s="210"/>
      <c r="AB60" s="210"/>
      <c r="AC60" s="210"/>
      <c r="AD60" s="210"/>
      <c r="AE60" s="210"/>
      <c r="AF60" s="210"/>
      <c r="AG60" s="210" t="s">
        <v>165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5">
      <c r="A61" s="227"/>
      <c r="B61" s="228"/>
      <c r="C61" s="258" t="s">
        <v>650</v>
      </c>
      <c r="D61" s="233"/>
      <c r="E61" s="234">
        <v>67.561999999999998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0"/>
      <c r="AA61" s="210"/>
      <c r="AB61" s="210"/>
      <c r="AC61" s="210"/>
      <c r="AD61" s="210"/>
      <c r="AE61" s="210"/>
      <c r="AF61" s="210"/>
      <c r="AG61" s="210" t="s">
        <v>165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5">
      <c r="A62" s="227"/>
      <c r="B62" s="228"/>
      <c r="C62" s="258" t="s">
        <v>651</v>
      </c>
      <c r="D62" s="233"/>
      <c r="E62" s="234">
        <v>53.9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31"/>
      <c r="Z62" s="210"/>
      <c r="AA62" s="210"/>
      <c r="AB62" s="210"/>
      <c r="AC62" s="210"/>
      <c r="AD62" s="210"/>
      <c r="AE62" s="210"/>
      <c r="AF62" s="210"/>
      <c r="AG62" s="210" t="s">
        <v>165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50">
        <v>23</v>
      </c>
      <c r="B63" s="251" t="s">
        <v>652</v>
      </c>
      <c r="C63" s="259" t="s">
        <v>653</v>
      </c>
      <c r="D63" s="252" t="s">
        <v>158</v>
      </c>
      <c r="E63" s="253">
        <v>176.72839999999999</v>
      </c>
      <c r="F63" s="254"/>
      <c r="G63" s="255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159</v>
      </c>
      <c r="T63" s="231" t="s">
        <v>160</v>
      </c>
      <c r="U63" s="231">
        <v>0.35</v>
      </c>
      <c r="V63" s="231">
        <f>ROUND(E63*U63,2)</f>
        <v>61.85</v>
      </c>
      <c r="W63" s="231"/>
      <c r="X63" s="231" t="s">
        <v>161</v>
      </c>
      <c r="Y63" s="231" t="s">
        <v>162</v>
      </c>
      <c r="Z63" s="210"/>
      <c r="AA63" s="210"/>
      <c r="AB63" s="210"/>
      <c r="AC63" s="210"/>
      <c r="AD63" s="210"/>
      <c r="AE63" s="210"/>
      <c r="AF63" s="210"/>
      <c r="AG63" s="210" t="s">
        <v>163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0.399999999999999" outlineLevel="1" x14ac:dyDescent="0.25">
      <c r="A64" s="250">
        <v>24</v>
      </c>
      <c r="B64" s="251" t="s">
        <v>654</v>
      </c>
      <c r="C64" s="259" t="s">
        <v>655</v>
      </c>
      <c r="D64" s="252" t="s">
        <v>329</v>
      </c>
      <c r="E64" s="253">
        <v>13</v>
      </c>
      <c r="F64" s="254"/>
      <c r="G64" s="255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0">
        <v>2.6509999999999999E-2</v>
      </c>
      <c r="O64" s="230">
        <f>ROUND(E64*N64,2)</f>
        <v>0.34</v>
      </c>
      <c r="P64" s="230">
        <v>0</v>
      </c>
      <c r="Q64" s="230">
        <f>ROUND(E64*P64,2)</f>
        <v>0</v>
      </c>
      <c r="R64" s="231"/>
      <c r="S64" s="231" t="s">
        <v>159</v>
      </c>
      <c r="T64" s="231" t="s">
        <v>160</v>
      </c>
      <c r="U64" s="231">
        <v>0.24199999999999999</v>
      </c>
      <c r="V64" s="231">
        <f>ROUND(E64*U64,2)</f>
        <v>3.15</v>
      </c>
      <c r="W64" s="231"/>
      <c r="X64" s="231" t="s">
        <v>161</v>
      </c>
      <c r="Y64" s="231" t="s">
        <v>162</v>
      </c>
      <c r="Z64" s="210"/>
      <c r="AA64" s="210"/>
      <c r="AB64" s="210"/>
      <c r="AC64" s="210"/>
      <c r="AD64" s="210"/>
      <c r="AE64" s="210"/>
      <c r="AF64" s="210"/>
      <c r="AG64" s="210" t="s">
        <v>163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0.399999999999999" outlineLevel="1" x14ac:dyDescent="0.25">
      <c r="A65" s="250">
        <v>25</v>
      </c>
      <c r="B65" s="251" t="s">
        <v>654</v>
      </c>
      <c r="C65" s="259" t="s">
        <v>656</v>
      </c>
      <c r="D65" s="252" t="s">
        <v>329</v>
      </c>
      <c r="E65" s="253">
        <v>6</v>
      </c>
      <c r="F65" s="254"/>
      <c r="G65" s="255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0">
        <v>3.9789999999999999E-2</v>
      </c>
      <c r="O65" s="230">
        <f>ROUND(E65*N65,2)</f>
        <v>0.24</v>
      </c>
      <c r="P65" s="230">
        <v>0</v>
      </c>
      <c r="Q65" s="230">
        <f>ROUND(E65*P65,2)</f>
        <v>0</v>
      </c>
      <c r="R65" s="231"/>
      <c r="S65" s="231" t="s">
        <v>159</v>
      </c>
      <c r="T65" s="231" t="s">
        <v>160</v>
      </c>
      <c r="U65" s="231">
        <v>0.24199999999999999</v>
      </c>
      <c r="V65" s="231">
        <f>ROUND(E65*U65,2)</f>
        <v>1.45</v>
      </c>
      <c r="W65" s="231"/>
      <c r="X65" s="231" t="s">
        <v>161</v>
      </c>
      <c r="Y65" s="231" t="s">
        <v>162</v>
      </c>
      <c r="Z65" s="210"/>
      <c r="AA65" s="210"/>
      <c r="AB65" s="210"/>
      <c r="AC65" s="210"/>
      <c r="AD65" s="210"/>
      <c r="AE65" s="210"/>
      <c r="AF65" s="210"/>
      <c r="AG65" s="210" t="s">
        <v>163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50">
        <v>26</v>
      </c>
      <c r="B66" s="251" t="s">
        <v>657</v>
      </c>
      <c r="C66" s="259" t="s">
        <v>658</v>
      </c>
      <c r="D66" s="252" t="s">
        <v>329</v>
      </c>
      <c r="E66" s="253">
        <v>5</v>
      </c>
      <c r="F66" s="254"/>
      <c r="G66" s="255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21</v>
      </c>
      <c r="M66" s="231">
        <f>G66*(1+L66/100)</f>
        <v>0</v>
      </c>
      <c r="N66" s="230">
        <v>5.0110000000000002E-2</v>
      </c>
      <c r="O66" s="230">
        <f>ROUND(E66*N66,2)</f>
        <v>0.25</v>
      </c>
      <c r="P66" s="230">
        <v>0</v>
      </c>
      <c r="Q66" s="230">
        <f>ROUND(E66*P66,2)</f>
        <v>0</v>
      </c>
      <c r="R66" s="231"/>
      <c r="S66" s="231" t="s">
        <v>159</v>
      </c>
      <c r="T66" s="231" t="s">
        <v>160</v>
      </c>
      <c r="U66" s="231">
        <v>0.26</v>
      </c>
      <c r="V66" s="231">
        <f>ROUND(E66*U66,2)</f>
        <v>1.3</v>
      </c>
      <c r="W66" s="231"/>
      <c r="X66" s="231" t="s">
        <v>161</v>
      </c>
      <c r="Y66" s="231" t="s">
        <v>162</v>
      </c>
      <c r="Z66" s="210"/>
      <c r="AA66" s="210"/>
      <c r="AB66" s="210"/>
      <c r="AC66" s="210"/>
      <c r="AD66" s="210"/>
      <c r="AE66" s="210"/>
      <c r="AF66" s="210"/>
      <c r="AG66" s="210" t="s">
        <v>163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44">
        <v>27</v>
      </c>
      <c r="B67" s="245" t="s">
        <v>659</v>
      </c>
      <c r="C67" s="257" t="s">
        <v>660</v>
      </c>
      <c r="D67" s="246" t="s">
        <v>158</v>
      </c>
      <c r="E67" s="247">
        <v>119.21120000000001</v>
      </c>
      <c r="F67" s="248"/>
      <c r="G67" s="249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0">
        <v>7.8560000000000005E-2</v>
      </c>
      <c r="O67" s="230">
        <f>ROUND(E67*N67,2)</f>
        <v>9.3699999999999992</v>
      </c>
      <c r="P67" s="230">
        <v>0</v>
      </c>
      <c r="Q67" s="230">
        <f>ROUND(E67*P67,2)</f>
        <v>0</v>
      </c>
      <c r="R67" s="231"/>
      <c r="S67" s="231" t="s">
        <v>159</v>
      </c>
      <c r="T67" s="231" t="s">
        <v>160</v>
      </c>
      <c r="U67" s="231">
        <v>0.49390000000000001</v>
      </c>
      <c r="V67" s="231">
        <f>ROUND(E67*U67,2)</f>
        <v>58.88</v>
      </c>
      <c r="W67" s="231"/>
      <c r="X67" s="231" t="s">
        <v>161</v>
      </c>
      <c r="Y67" s="231" t="s">
        <v>162</v>
      </c>
      <c r="Z67" s="210"/>
      <c r="AA67" s="210"/>
      <c r="AB67" s="210"/>
      <c r="AC67" s="210"/>
      <c r="AD67" s="210"/>
      <c r="AE67" s="210"/>
      <c r="AF67" s="210"/>
      <c r="AG67" s="210" t="s">
        <v>163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5">
      <c r="A68" s="227"/>
      <c r="B68" s="228"/>
      <c r="C68" s="258" t="s">
        <v>661</v>
      </c>
      <c r="D68" s="233"/>
      <c r="E68" s="234">
        <v>65.137200000000007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0"/>
      <c r="AA68" s="210"/>
      <c r="AB68" s="210"/>
      <c r="AC68" s="210"/>
      <c r="AD68" s="210"/>
      <c r="AE68" s="210"/>
      <c r="AF68" s="210"/>
      <c r="AG68" s="210" t="s">
        <v>165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5">
      <c r="A69" s="227"/>
      <c r="B69" s="228"/>
      <c r="C69" s="258" t="s">
        <v>662</v>
      </c>
      <c r="D69" s="233"/>
      <c r="E69" s="234">
        <v>21.6</v>
      </c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31"/>
      <c r="Z69" s="210"/>
      <c r="AA69" s="210"/>
      <c r="AB69" s="210"/>
      <c r="AC69" s="210"/>
      <c r="AD69" s="210"/>
      <c r="AE69" s="210"/>
      <c r="AF69" s="210"/>
      <c r="AG69" s="210" t="s">
        <v>165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5">
      <c r="A70" s="227"/>
      <c r="B70" s="228"/>
      <c r="C70" s="258" t="s">
        <v>663</v>
      </c>
      <c r="D70" s="233"/>
      <c r="E70" s="234">
        <v>28.513999999999999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0"/>
      <c r="AA70" s="210"/>
      <c r="AB70" s="210"/>
      <c r="AC70" s="210"/>
      <c r="AD70" s="210"/>
      <c r="AE70" s="210"/>
      <c r="AF70" s="210"/>
      <c r="AG70" s="210" t="s">
        <v>165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5">
      <c r="A71" s="227"/>
      <c r="B71" s="228"/>
      <c r="C71" s="258" t="s">
        <v>664</v>
      </c>
      <c r="D71" s="233"/>
      <c r="E71" s="234">
        <v>1.98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31"/>
      <c r="Z71" s="210"/>
      <c r="AA71" s="210"/>
      <c r="AB71" s="210"/>
      <c r="AC71" s="210"/>
      <c r="AD71" s="210"/>
      <c r="AE71" s="210"/>
      <c r="AF71" s="210"/>
      <c r="AG71" s="210" t="s">
        <v>165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5">
      <c r="A72" s="227"/>
      <c r="B72" s="228"/>
      <c r="C72" s="258" t="s">
        <v>665</v>
      </c>
      <c r="D72" s="233"/>
      <c r="E72" s="234">
        <v>1.98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31"/>
      <c r="Z72" s="210"/>
      <c r="AA72" s="210"/>
      <c r="AB72" s="210"/>
      <c r="AC72" s="210"/>
      <c r="AD72" s="210"/>
      <c r="AE72" s="210"/>
      <c r="AF72" s="210"/>
      <c r="AG72" s="210" t="s">
        <v>165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44">
        <v>28</v>
      </c>
      <c r="B73" s="245" t="s">
        <v>666</v>
      </c>
      <c r="C73" s="257" t="s">
        <v>667</v>
      </c>
      <c r="D73" s="246" t="s">
        <v>158</v>
      </c>
      <c r="E73" s="247">
        <v>125.735</v>
      </c>
      <c r="F73" s="248"/>
      <c r="G73" s="249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0">
        <v>7.4709999999999999E-2</v>
      </c>
      <c r="O73" s="230">
        <f>ROUND(E73*N73,2)</f>
        <v>9.39</v>
      </c>
      <c r="P73" s="230">
        <v>0</v>
      </c>
      <c r="Q73" s="230">
        <f>ROUND(E73*P73,2)</f>
        <v>0</v>
      </c>
      <c r="R73" s="231"/>
      <c r="S73" s="231" t="s">
        <v>159</v>
      </c>
      <c r="T73" s="231" t="s">
        <v>160</v>
      </c>
      <c r="U73" s="231">
        <v>0.52915000000000001</v>
      </c>
      <c r="V73" s="231">
        <f>ROUND(E73*U73,2)</f>
        <v>66.53</v>
      </c>
      <c r="W73" s="231"/>
      <c r="X73" s="231" t="s">
        <v>161</v>
      </c>
      <c r="Y73" s="231" t="s">
        <v>162</v>
      </c>
      <c r="Z73" s="210"/>
      <c r="AA73" s="210"/>
      <c r="AB73" s="210"/>
      <c r="AC73" s="210"/>
      <c r="AD73" s="210"/>
      <c r="AE73" s="210"/>
      <c r="AF73" s="210"/>
      <c r="AG73" s="210" t="s">
        <v>163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30.6" outlineLevel="2" x14ac:dyDescent="0.25">
      <c r="A74" s="227"/>
      <c r="B74" s="228"/>
      <c r="C74" s="258" t="s">
        <v>668</v>
      </c>
      <c r="D74" s="233"/>
      <c r="E74" s="234">
        <v>42.075000000000003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0"/>
      <c r="AA74" s="210"/>
      <c r="AB74" s="210"/>
      <c r="AC74" s="210"/>
      <c r="AD74" s="210"/>
      <c r="AE74" s="210"/>
      <c r="AF74" s="210"/>
      <c r="AG74" s="210" t="s">
        <v>165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30.6" outlineLevel="3" x14ac:dyDescent="0.25">
      <c r="A75" s="227"/>
      <c r="B75" s="228"/>
      <c r="C75" s="258" t="s">
        <v>669</v>
      </c>
      <c r="D75" s="233"/>
      <c r="E75" s="234">
        <v>45.457500000000003</v>
      </c>
      <c r="F75" s="231"/>
      <c r="G75" s="231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31"/>
      <c r="Z75" s="210"/>
      <c r="AA75" s="210"/>
      <c r="AB75" s="210"/>
      <c r="AC75" s="210"/>
      <c r="AD75" s="210"/>
      <c r="AE75" s="210"/>
      <c r="AF75" s="210"/>
      <c r="AG75" s="210" t="s">
        <v>165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ht="20.399999999999999" outlineLevel="3" x14ac:dyDescent="0.25">
      <c r="A76" s="227"/>
      <c r="B76" s="228"/>
      <c r="C76" s="258" t="s">
        <v>670</v>
      </c>
      <c r="D76" s="233"/>
      <c r="E76" s="234">
        <v>33.361499999999999</v>
      </c>
      <c r="F76" s="231"/>
      <c r="G76" s="231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0"/>
      <c r="AA76" s="210"/>
      <c r="AB76" s="210"/>
      <c r="AC76" s="210"/>
      <c r="AD76" s="210"/>
      <c r="AE76" s="210"/>
      <c r="AF76" s="210"/>
      <c r="AG76" s="210" t="s">
        <v>165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5">
      <c r="A77" s="227"/>
      <c r="B77" s="228"/>
      <c r="C77" s="258" t="s">
        <v>671</v>
      </c>
      <c r="D77" s="233"/>
      <c r="E77" s="234">
        <v>4.8410000000000002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31"/>
      <c r="Z77" s="210"/>
      <c r="AA77" s="210"/>
      <c r="AB77" s="210"/>
      <c r="AC77" s="210"/>
      <c r="AD77" s="210"/>
      <c r="AE77" s="210"/>
      <c r="AF77" s="210"/>
      <c r="AG77" s="210" t="s">
        <v>165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44">
        <v>29</v>
      </c>
      <c r="B78" s="245" t="s">
        <v>672</v>
      </c>
      <c r="C78" s="257" t="s">
        <v>673</v>
      </c>
      <c r="D78" s="246" t="s">
        <v>158</v>
      </c>
      <c r="E78" s="247">
        <v>66.500200000000007</v>
      </c>
      <c r="F78" s="248"/>
      <c r="G78" s="249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0">
        <v>0.11219</v>
      </c>
      <c r="O78" s="230">
        <f>ROUND(E78*N78,2)</f>
        <v>7.46</v>
      </c>
      <c r="P78" s="230">
        <v>0</v>
      </c>
      <c r="Q78" s="230">
        <f>ROUND(E78*P78,2)</f>
        <v>0</v>
      </c>
      <c r="R78" s="231"/>
      <c r="S78" s="231" t="s">
        <v>159</v>
      </c>
      <c r="T78" s="231" t="s">
        <v>160</v>
      </c>
      <c r="U78" s="231">
        <v>0.55488999999999999</v>
      </c>
      <c r="V78" s="231">
        <f>ROUND(E78*U78,2)</f>
        <v>36.9</v>
      </c>
      <c r="W78" s="231"/>
      <c r="X78" s="231" t="s">
        <v>161</v>
      </c>
      <c r="Y78" s="231" t="s">
        <v>162</v>
      </c>
      <c r="Z78" s="210"/>
      <c r="AA78" s="210"/>
      <c r="AB78" s="210"/>
      <c r="AC78" s="210"/>
      <c r="AD78" s="210"/>
      <c r="AE78" s="210"/>
      <c r="AF78" s="210"/>
      <c r="AG78" s="210" t="s">
        <v>163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5">
      <c r="A79" s="227"/>
      <c r="B79" s="228"/>
      <c r="C79" s="258" t="s">
        <v>674</v>
      </c>
      <c r="D79" s="233"/>
      <c r="E79" s="234">
        <v>11.089</v>
      </c>
      <c r="F79" s="231"/>
      <c r="G79" s="231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31"/>
      <c r="Z79" s="210"/>
      <c r="AA79" s="210"/>
      <c r="AB79" s="210"/>
      <c r="AC79" s="210"/>
      <c r="AD79" s="210"/>
      <c r="AE79" s="210"/>
      <c r="AF79" s="210"/>
      <c r="AG79" s="210" t="s">
        <v>165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5">
      <c r="A80" s="227"/>
      <c r="B80" s="228"/>
      <c r="C80" s="258" t="s">
        <v>675</v>
      </c>
      <c r="D80" s="233"/>
      <c r="E80" s="234">
        <v>23.737500000000001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0"/>
      <c r="AA80" s="210"/>
      <c r="AB80" s="210"/>
      <c r="AC80" s="210"/>
      <c r="AD80" s="210"/>
      <c r="AE80" s="210"/>
      <c r="AF80" s="210"/>
      <c r="AG80" s="210" t="s">
        <v>165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5">
      <c r="A81" s="227"/>
      <c r="B81" s="228"/>
      <c r="C81" s="258" t="s">
        <v>676</v>
      </c>
      <c r="D81" s="233"/>
      <c r="E81" s="234">
        <v>31.6737</v>
      </c>
      <c r="F81" s="231"/>
      <c r="G81" s="231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31"/>
      <c r="Z81" s="210"/>
      <c r="AA81" s="210"/>
      <c r="AB81" s="210"/>
      <c r="AC81" s="210"/>
      <c r="AD81" s="210"/>
      <c r="AE81" s="210"/>
      <c r="AF81" s="210"/>
      <c r="AG81" s="210" t="s">
        <v>165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44">
        <v>30</v>
      </c>
      <c r="B82" s="245" t="s">
        <v>677</v>
      </c>
      <c r="C82" s="257" t="s">
        <v>678</v>
      </c>
      <c r="D82" s="246" t="s">
        <v>172</v>
      </c>
      <c r="E82" s="247">
        <v>0.13439999999999999</v>
      </c>
      <c r="F82" s="248"/>
      <c r="G82" s="249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0">
        <v>2.5698099999999999</v>
      </c>
      <c r="O82" s="230">
        <f>ROUND(E82*N82,2)</f>
        <v>0.35</v>
      </c>
      <c r="P82" s="230">
        <v>0</v>
      </c>
      <c r="Q82" s="230">
        <f>ROUND(E82*P82,2)</f>
        <v>0</v>
      </c>
      <c r="R82" s="231"/>
      <c r="S82" s="231" t="s">
        <v>159</v>
      </c>
      <c r="T82" s="231" t="s">
        <v>420</v>
      </c>
      <c r="U82" s="231">
        <v>3.9289999999999998</v>
      </c>
      <c r="V82" s="231">
        <f>ROUND(E82*U82,2)</f>
        <v>0.53</v>
      </c>
      <c r="W82" s="231"/>
      <c r="X82" s="231" t="s">
        <v>161</v>
      </c>
      <c r="Y82" s="231" t="s">
        <v>162</v>
      </c>
      <c r="Z82" s="210"/>
      <c r="AA82" s="210"/>
      <c r="AB82" s="210"/>
      <c r="AC82" s="210"/>
      <c r="AD82" s="210"/>
      <c r="AE82" s="210"/>
      <c r="AF82" s="210"/>
      <c r="AG82" s="210" t="s">
        <v>163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5">
      <c r="A83" s="227"/>
      <c r="B83" s="228"/>
      <c r="C83" s="258" t="s">
        <v>679</v>
      </c>
      <c r="D83" s="233"/>
      <c r="E83" s="234">
        <v>0.13439999999999999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0"/>
      <c r="AA83" s="210"/>
      <c r="AB83" s="210"/>
      <c r="AC83" s="210"/>
      <c r="AD83" s="210"/>
      <c r="AE83" s="210"/>
      <c r="AF83" s="210"/>
      <c r="AG83" s="210" t="s">
        <v>165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ht="20.399999999999999" outlineLevel="1" x14ac:dyDescent="0.25">
      <c r="A84" s="250">
        <v>31</v>
      </c>
      <c r="B84" s="251" t="s">
        <v>680</v>
      </c>
      <c r="C84" s="259" t="s">
        <v>681</v>
      </c>
      <c r="D84" s="252" t="s">
        <v>329</v>
      </c>
      <c r="E84" s="253">
        <v>1</v>
      </c>
      <c r="F84" s="254"/>
      <c r="G84" s="255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21</v>
      </c>
      <c r="M84" s="231">
        <f>G84*(1+L84/100)</f>
        <v>0</v>
      </c>
      <c r="N84" s="230">
        <v>2.0400000000000001E-2</v>
      </c>
      <c r="O84" s="230">
        <f>ROUND(E84*N84,2)</f>
        <v>0.02</v>
      </c>
      <c r="P84" s="230">
        <v>0</v>
      </c>
      <c r="Q84" s="230">
        <f>ROUND(E84*P84,2)</f>
        <v>0</v>
      </c>
      <c r="R84" s="231"/>
      <c r="S84" s="231" t="s">
        <v>419</v>
      </c>
      <c r="T84" s="231" t="s">
        <v>160</v>
      </c>
      <c r="U84" s="231">
        <v>0.24199999999999999</v>
      </c>
      <c r="V84" s="231">
        <f>ROUND(E84*U84,2)</f>
        <v>0.24</v>
      </c>
      <c r="W84" s="231"/>
      <c r="X84" s="231" t="s">
        <v>161</v>
      </c>
      <c r="Y84" s="231" t="s">
        <v>162</v>
      </c>
      <c r="Z84" s="210"/>
      <c r="AA84" s="210"/>
      <c r="AB84" s="210"/>
      <c r="AC84" s="210"/>
      <c r="AD84" s="210"/>
      <c r="AE84" s="210"/>
      <c r="AF84" s="210"/>
      <c r="AG84" s="210" t="s">
        <v>163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50">
        <v>32</v>
      </c>
      <c r="B85" s="251" t="s">
        <v>682</v>
      </c>
      <c r="C85" s="259" t="s">
        <v>683</v>
      </c>
      <c r="D85" s="252" t="s">
        <v>329</v>
      </c>
      <c r="E85" s="253">
        <v>25</v>
      </c>
      <c r="F85" s="254"/>
      <c r="G85" s="255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0">
        <v>3.637E-2</v>
      </c>
      <c r="O85" s="230">
        <f>ROUND(E85*N85,2)</f>
        <v>0.91</v>
      </c>
      <c r="P85" s="230">
        <v>0</v>
      </c>
      <c r="Q85" s="230">
        <f>ROUND(E85*P85,2)</f>
        <v>0</v>
      </c>
      <c r="R85" s="231"/>
      <c r="S85" s="231" t="s">
        <v>419</v>
      </c>
      <c r="T85" s="231" t="s">
        <v>160</v>
      </c>
      <c r="U85" s="231">
        <v>0.245</v>
      </c>
      <c r="V85" s="231">
        <f>ROUND(E85*U85,2)</f>
        <v>6.13</v>
      </c>
      <c r="W85" s="231"/>
      <c r="X85" s="231" t="s">
        <v>161</v>
      </c>
      <c r="Y85" s="231" t="s">
        <v>162</v>
      </c>
      <c r="Z85" s="210"/>
      <c r="AA85" s="210"/>
      <c r="AB85" s="210"/>
      <c r="AC85" s="210"/>
      <c r="AD85" s="210"/>
      <c r="AE85" s="210"/>
      <c r="AF85" s="210"/>
      <c r="AG85" s="210" t="s">
        <v>163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50">
        <v>33</v>
      </c>
      <c r="B86" s="251" t="s">
        <v>684</v>
      </c>
      <c r="C86" s="259" t="s">
        <v>685</v>
      </c>
      <c r="D86" s="252" t="s">
        <v>329</v>
      </c>
      <c r="E86" s="253">
        <v>33</v>
      </c>
      <c r="F86" s="254"/>
      <c r="G86" s="255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21</v>
      </c>
      <c r="M86" s="231">
        <f>G86*(1+L86/100)</f>
        <v>0</v>
      </c>
      <c r="N86" s="230">
        <v>4.5289999999999997E-2</v>
      </c>
      <c r="O86" s="230">
        <f>ROUND(E86*N86,2)</f>
        <v>1.49</v>
      </c>
      <c r="P86" s="230">
        <v>0</v>
      </c>
      <c r="Q86" s="230">
        <f>ROUND(E86*P86,2)</f>
        <v>0</v>
      </c>
      <c r="R86" s="231"/>
      <c r="S86" s="231" t="s">
        <v>419</v>
      </c>
      <c r="T86" s="231" t="s">
        <v>160</v>
      </c>
      <c r="U86" s="231">
        <v>0.2525</v>
      </c>
      <c r="V86" s="231">
        <f>ROUND(E86*U86,2)</f>
        <v>8.33</v>
      </c>
      <c r="W86" s="231"/>
      <c r="X86" s="231" t="s">
        <v>161</v>
      </c>
      <c r="Y86" s="231" t="s">
        <v>162</v>
      </c>
      <c r="Z86" s="210"/>
      <c r="AA86" s="210"/>
      <c r="AB86" s="210"/>
      <c r="AC86" s="210"/>
      <c r="AD86" s="210"/>
      <c r="AE86" s="210"/>
      <c r="AF86" s="210"/>
      <c r="AG86" s="210" t="s">
        <v>163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50">
        <v>34</v>
      </c>
      <c r="B87" s="251" t="s">
        <v>686</v>
      </c>
      <c r="C87" s="259" t="s">
        <v>687</v>
      </c>
      <c r="D87" s="252" t="s">
        <v>329</v>
      </c>
      <c r="E87" s="253">
        <v>6</v>
      </c>
      <c r="F87" s="254"/>
      <c r="G87" s="255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0">
        <v>5.4219999999999997E-2</v>
      </c>
      <c r="O87" s="230">
        <f>ROUND(E87*N87,2)</f>
        <v>0.33</v>
      </c>
      <c r="P87" s="230">
        <v>0</v>
      </c>
      <c r="Q87" s="230">
        <f>ROUND(E87*P87,2)</f>
        <v>0</v>
      </c>
      <c r="R87" s="231"/>
      <c r="S87" s="231" t="s">
        <v>419</v>
      </c>
      <c r="T87" s="231" t="s">
        <v>160</v>
      </c>
      <c r="U87" s="231">
        <v>0.26</v>
      </c>
      <c r="V87" s="231">
        <f>ROUND(E87*U87,2)</f>
        <v>1.56</v>
      </c>
      <c r="W87" s="231"/>
      <c r="X87" s="231" t="s">
        <v>161</v>
      </c>
      <c r="Y87" s="231" t="s">
        <v>162</v>
      </c>
      <c r="Z87" s="210"/>
      <c r="AA87" s="210"/>
      <c r="AB87" s="210"/>
      <c r="AC87" s="210"/>
      <c r="AD87" s="210"/>
      <c r="AE87" s="210"/>
      <c r="AF87" s="210"/>
      <c r="AG87" s="210" t="s">
        <v>163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x14ac:dyDescent="0.25">
      <c r="A88" s="237" t="s">
        <v>154</v>
      </c>
      <c r="B88" s="238" t="s">
        <v>61</v>
      </c>
      <c r="C88" s="256" t="s">
        <v>62</v>
      </c>
      <c r="D88" s="239"/>
      <c r="E88" s="240"/>
      <c r="F88" s="241"/>
      <c r="G88" s="242">
        <f>SUMIF(AG89:AG96,"&lt;&gt;NOR",G89:G96)</f>
        <v>0</v>
      </c>
      <c r="H88" s="236"/>
      <c r="I88" s="236">
        <f>SUM(I89:I96)</f>
        <v>0</v>
      </c>
      <c r="J88" s="236"/>
      <c r="K88" s="236">
        <f>SUM(K89:K96)</f>
        <v>0</v>
      </c>
      <c r="L88" s="236"/>
      <c r="M88" s="236">
        <f>SUM(M89:M96)</f>
        <v>0</v>
      </c>
      <c r="N88" s="235"/>
      <c r="O88" s="235">
        <f>SUM(O89:O96)</f>
        <v>1.02</v>
      </c>
      <c r="P88" s="235"/>
      <c r="Q88" s="235">
        <f>SUM(Q89:Q96)</f>
        <v>0</v>
      </c>
      <c r="R88" s="236"/>
      <c r="S88" s="236"/>
      <c r="T88" s="236"/>
      <c r="U88" s="236"/>
      <c r="V88" s="236">
        <f>SUM(V89:V96)</f>
        <v>35.31</v>
      </c>
      <c r="W88" s="236"/>
      <c r="X88" s="236"/>
      <c r="Y88" s="236"/>
      <c r="AG88" t="s">
        <v>155</v>
      </c>
    </row>
    <row r="89" spans="1:60" ht="20.399999999999999" outlineLevel="1" x14ac:dyDescent="0.25">
      <c r="A89" s="244">
        <v>35</v>
      </c>
      <c r="B89" s="245" t="s">
        <v>688</v>
      </c>
      <c r="C89" s="257" t="s">
        <v>689</v>
      </c>
      <c r="D89" s="246" t="s">
        <v>158</v>
      </c>
      <c r="E89" s="247">
        <v>25.59</v>
      </c>
      <c r="F89" s="248"/>
      <c r="G89" s="249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0">
        <v>1.393E-2</v>
      </c>
      <c r="O89" s="230">
        <f>ROUND(E89*N89,2)</f>
        <v>0.36</v>
      </c>
      <c r="P89" s="230">
        <v>0</v>
      </c>
      <c r="Q89" s="230">
        <f>ROUND(E89*P89,2)</f>
        <v>0</v>
      </c>
      <c r="R89" s="231"/>
      <c r="S89" s="231" t="s">
        <v>159</v>
      </c>
      <c r="T89" s="231" t="s">
        <v>160</v>
      </c>
      <c r="U89" s="231">
        <v>0.69</v>
      </c>
      <c r="V89" s="231">
        <f>ROUND(E89*U89,2)</f>
        <v>17.66</v>
      </c>
      <c r="W89" s="231"/>
      <c r="X89" s="231" t="s">
        <v>161</v>
      </c>
      <c r="Y89" s="231" t="s">
        <v>162</v>
      </c>
      <c r="Z89" s="210"/>
      <c r="AA89" s="210"/>
      <c r="AB89" s="210"/>
      <c r="AC89" s="210"/>
      <c r="AD89" s="210"/>
      <c r="AE89" s="210"/>
      <c r="AF89" s="210"/>
      <c r="AG89" s="210" t="s">
        <v>163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5">
      <c r="A90" s="227"/>
      <c r="B90" s="228"/>
      <c r="C90" s="258" t="s">
        <v>690</v>
      </c>
      <c r="D90" s="233"/>
      <c r="E90" s="234">
        <v>3.7949999999999999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31"/>
      <c r="Z90" s="210"/>
      <c r="AA90" s="210"/>
      <c r="AB90" s="210"/>
      <c r="AC90" s="210"/>
      <c r="AD90" s="210"/>
      <c r="AE90" s="210"/>
      <c r="AF90" s="210"/>
      <c r="AG90" s="210" t="s">
        <v>165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5">
      <c r="A91" s="227"/>
      <c r="B91" s="228"/>
      <c r="C91" s="258" t="s">
        <v>691</v>
      </c>
      <c r="D91" s="233"/>
      <c r="E91" s="234">
        <v>3.7949999999999999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31"/>
      <c r="Z91" s="210"/>
      <c r="AA91" s="210"/>
      <c r="AB91" s="210"/>
      <c r="AC91" s="210"/>
      <c r="AD91" s="210"/>
      <c r="AE91" s="210"/>
      <c r="AF91" s="210"/>
      <c r="AG91" s="210" t="s">
        <v>165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5">
      <c r="A92" s="227"/>
      <c r="B92" s="228"/>
      <c r="C92" s="258" t="s">
        <v>692</v>
      </c>
      <c r="D92" s="233"/>
      <c r="E92" s="234">
        <v>18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31"/>
      <c r="Z92" s="210"/>
      <c r="AA92" s="210"/>
      <c r="AB92" s="210"/>
      <c r="AC92" s="210"/>
      <c r="AD92" s="210"/>
      <c r="AE92" s="210"/>
      <c r="AF92" s="210"/>
      <c r="AG92" s="210" t="s">
        <v>165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0.399999999999999" outlineLevel="1" x14ac:dyDescent="0.25">
      <c r="A93" s="244">
        <v>36</v>
      </c>
      <c r="B93" s="245" t="s">
        <v>693</v>
      </c>
      <c r="C93" s="257" t="s">
        <v>694</v>
      </c>
      <c r="D93" s="246" t="s">
        <v>158</v>
      </c>
      <c r="E93" s="247">
        <v>21.053999999999998</v>
      </c>
      <c r="F93" s="248"/>
      <c r="G93" s="249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0">
        <v>3.1469999999999998E-2</v>
      </c>
      <c r="O93" s="230">
        <f>ROUND(E93*N93,2)</f>
        <v>0.66</v>
      </c>
      <c r="P93" s="230">
        <v>0</v>
      </c>
      <c r="Q93" s="230">
        <f>ROUND(E93*P93,2)</f>
        <v>0</v>
      </c>
      <c r="R93" s="231"/>
      <c r="S93" s="231" t="s">
        <v>419</v>
      </c>
      <c r="T93" s="231" t="s">
        <v>160</v>
      </c>
      <c r="U93" s="231">
        <v>0.83848999999999996</v>
      </c>
      <c r="V93" s="231">
        <f>ROUND(E93*U93,2)</f>
        <v>17.649999999999999</v>
      </c>
      <c r="W93" s="231"/>
      <c r="X93" s="231" t="s">
        <v>161</v>
      </c>
      <c r="Y93" s="231" t="s">
        <v>162</v>
      </c>
      <c r="Z93" s="210"/>
      <c r="AA93" s="210"/>
      <c r="AB93" s="210"/>
      <c r="AC93" s="210"/>
      <c r="AD93" s="210"/>
      <c r="AE93" s="210"/>
      <c r="AF93" s="210"/>
      <c r="AG93" s="210" t="s">
        <v>163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5">
      <c r="A94" s="227"/>
      <c r="B94" s="228"/>
      <c r="C94" s="258" t="s">
        <v>690</v>
      </c>
      <c r="D94" s="233"/>
      <c r="E94" s="234">
        <v>3.7949999999999999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31"/>
      <c r="Z94" s="210"/>
      <c r="AA94" s="210"/>
      <c r="AB94" s="210"/>
      <c r="AC94" s="210"/>
      <c r="AD94" s="210"/>
      <c r="AE94" s="210"/>
      <c r="AF94" s="210"/>
      <c r="AG94" s="210" t="s">
        <v>165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5">
      <c r="A95" s="227"/>
      <c r="B95" s="228"/>
      <c r="C95" s="258" t="s">
        <v>691</v>
      </c>
      <c r="D95" s="233"/>
      <c r="E95" s="234">
        <v>3.7949999999999999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0"/>
      <c r="AA95" s="210"/>
      <c r="AB95" s="210"/>
      <c r="AC95" s="210"/>
      <c r="AD95" s="210"/>
      <c r="AE95" s="210"/>
      <c r="AF95" s="210"/>
      <c r="AG95" s="210" t="s">
        <v>165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5">
      <c r="A96" s="227"/>
      <c r="B96" s="228"/>
      <c r="C96" s="258" t="s">
        <v>695</v>
      </c>
      <c r="D96" s="233"/>
      <c r="E96" s="234">
        <v>13.464</v>
      </c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31"/>
      <c r="Z96" s="210"/>
      <c r="AA96" s="210"/>
      <c r="AB96" s="210"/>
      <c r="AC96" s="210"/>
      <c r="AD96" s="210"/>
      <c r="AE96" s="210"/>
      <c r="AF96" s="210"/>
      <c r="AG96" s="210" t="s">
        <v>165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5">
      <c r="A97" s="237" t="s">
        <v>154</v>
      </c>
      <c r="B97" s="238" t="s">
        <v>63</v>
      </c>
      <c r="C97" s="256" t="s">
        <v>64</v>
      </c>
      <c r="D97" s="239"/>
      <c r="E97" s="240"/>
      <c r="F97" s="241"/>
      <c r="G97" s="242">
        <f>SUMIF(AG98:AG150,"&lt;&gt;NOR",G98:G150)</f>
        <v>0</v>
      </c>
      <c r="H97" s="236"/>
      <c r="I97" s="236">
        <f>SUM(I98:I150)</f>
        <v>0</v>
      </c>
      <c r="J97" s="236"/>
      <c r="K97" s="236">
        <f>SUM(K98:K150)</f>
        <v>0</v>
      </c>
      <c r="L97" s="236"/>
      <c r="M97" s="236">
        <f>SUM(M98:M150)</f>
        <v>0</v>
      </c>
      <c r="N97" s="235"/>
      <c r="O97" s="235">
        <f>SUM(O98:O150)</f>
        <v>273.63</v>
      </c>
      <c r="P97" s="235"/>
      <c r="Q97" s="235">
        <f>SUM(Q98:Q150)</f>
        <v>0</v>
      </c>
      <c r="R97" s="236"/>
      <c r="S97" s="236"/>
      <c r="T97" s="236"/>
      <c r="U97" s="236"/>
      <c r="V97" s="236">
        <f>SUM(V98:V150)</f>
        <v>1761.47</v>
      </c>
      <c r="W97" s="236"/>
      <c r="X97" s="236"/>
      <c r="Y97" s="236"/>
      <c r="AG97" t="s">
        <v>155</v>
      </c>
    </row>
    <row r="98" spans="1:60" outlineLevel="1" x14ac:dyDescent="0.25">
      <c r="A98" s="244">
        <v>37</v>
      </c>
      <c r="B98" s="245" t="s">
        <v>696</v>
      </c>
      <c r="C98" s="257" t="s">
        <v>697</v>
      </c>
      <c r="D98" s="246" t="s">
        <v>329</v>
      </c>
      <c r="E98" s="247">
        <v>103</v>
      </c>
      <c r="F98" s="248"/>
      <c r="G98" s="249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21</v>
      </c>
      <c r="M98" s="231">
        <f>G98*(1+L98/100)</f>
        <v>0</v>
      </c>
      <c r="N98" s="230">
        <v>2.3800000000000002E-3</v>
      </c>
      <c r="O98" s="230">
        <f>ROUND(E98*N98,2)</f>
        <v>0.25</v>
      </c>
      <c r="P98" s="230">
        <v>0</v>
      </c>
      <c r="Q98" s="230">
        <f>ROUND(E98*P98,2)</f>
        <v>0</v>
      </c>
      <c r="R98" s="231"/>
      <c r="S98" s="231" t="s">
        <v>159</v>
      </c>
      <c r="T98" s="231" t="s">
        <v>160</v>
      </c>
      <c r="U98" s="231">
        <v>0.29299999999999998</v>
      </c>
      <c r="V98" s="231">
        <f>ROUND(E98*U98,2)</f>
        <v>30.18</v>
      </c>
      <c r="W98" s="231"/>
      <c r="X98" s="231" t="s">
        <v>161</v>
      </c>
      <c r="Y98" s="231" t="s">
        <v>162</v>
      </c>
      <c r="Z98" s="210"/>
      <c r="AA98" s="210"/>
      <c r="AB98" s="210"/>
      <c r="AC98" s="210"/>
      <c r="AD98" s="210"/>
      <c r="AE98" s="210"/>
      <c r="AF98" s="210"/>
      <c r="AG98" s="210" t="s">
        <v>163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5">
      <c r="A99" s="227"/>
      <c r="B99" s="228"/>
      <c r="C99" s="258" t="s">
        <v>698</v>
      </c>
      <c r="D99" s="233"/>
      <c r="E99" s="234">
        <v>103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0"/>
      <c r="AA99" s="210"/>
      <c r="AB99" s="210"/>
      <c r="AC99" s="210"/>
      <c r="AD99" s="210"/>
      <c r="AE99" s="210"/>
      <c r="AF99" s="210"/>
      <c r="AG99" s="210" t="s">
        <v>165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44">
        <v>38</v>
      </c>
      <c r="B100" s="245" t="s">
        <v>699</v>
      </c>
      <c r="C100" s="257" t="s">
        <v>700</v>
      </c>
      <c r="D100" s="246" t="s">
        <v>172</v>
      </c>
      <c r="E100" s="247">
        <v>52.846249999999998</v>
      </c>
      <c r="F100" s="248"/>
      <c r="G100" s="249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0">
        <v>2.5251399999999999</v>
      </c>
      <c r="O100" s="230">
        <f>ROUND(E100*N100,2)</f>
        <v>133.44</v>
      </c>
      <c r="P100" s="230">
        <v>0</v>
      </c>
      <c r="Q100" s="230">
        <f>ROUND(E100*P100,2)</f>
        <v>0</v>
      </c>
      <c r="R100" s="231"/>
      <c r="S100" s="231" t="s">
        <v>159</v>
      </c>
      <c r="T100" s="231" t="s">
        <v>160</v>
      </c>
      <c r="U100" s="231">
        <v>0.98699999999999999</v>
      </c>
      <c r="V100" s="231">
        <f>ROUND(E100*U100,2)</f>
        <v>52.16</v>
      </c>
      <c r="W100" s="231"/>
      <c r="X100" s="231" t="s">
        <v>161</v>
      </c>
      <c r="Y100" s="231" t="s">
        <v>162</v>
      </c>
      <c r="Z100" s="210"/>
      <c r="AA100" s="210"/>
      <c r="AB100" s="210"/>
      <c r="AC100" s="210"/>
      <c r="AD100" s="210"/>
      <c r="AE100" s="210"/>
      <c r="AF100" s="210"/>
      <c r="AG100" s="210" t="s">
        <v>163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5">
      <c r="A101" s="227"/>
      <c r="B101" s="228"/>
      <c r="C101" s="258" t="s">
        <v>701</v>
      </c>
      <c r="D101" s="233"/>
      <c r="E101" s="234">
        <v>15.3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0"/>
      <c r="AA101" s="210"/>
      <c r="AB101" s="210"/>
      <c r="AC101" s="210"/>
      <c r="AD101" s="210"/>
      <c r="AE101" s="210"/>
      <c r="AF101" s="210"/>
      <c r="AG101" s="210" t="s">
        <v>165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5">
      <c r="A102" s="227"/>
      <c r="B102" s="228"/>
      <c r="C102" s="258" t="s">
        <v>702</v>
      </c>
      <c r="D102" s="233"/>
      <c r="E102" s="234">
        <v>15.6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31"/>
      <c r="Z102" s="210"/>
      <c r="AA102" s="210"/>
      <c r="AB102" s="210"/>
      <c r="AC102" s="210"/>
      <c r="AD102" s="210"/>
      <c r="AE102" s="210"/>
      <c r="AF102" s="210"/>
      <c r="AG102" s="210" t="s">
        <v>165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5">
      <c r="A103" s="227"/>
      <c r="B103" s="228"/>
      <c r="C103" s="258" t="s">
        <v>703</v>
      </c>
      <c r="D103" s="233"/>
      <c r="E103" s="234">
        <v>2.7862499999999999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31"/>
      <c r="Z103" s="210"/>
      <c r="AA103" s="210"/>
      <c r="AB103" s="210"/>
      <c r="AC103" s="210"/>
      <c r="AD103" s="210"/>
      <c r="AE103" s="210"/>
      <c r="AF103" s="210"/>
      <c r="AG103" s="210" t="s">
        <v>165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5">
      <c r="A104" s="227"/>
      <c r="B104" s="228"/>
      <c r="C104" s="258" t="s">
        <v>704</v>
      </c>
      <c r="D104" s="233"/>
      <c r="E104" s="234">
        <v>10.199999999999999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31"/>
      <c r="Z104" s="210"/>
      <c r="AA104" s="210"/>
      <c r="AB104" s="210"/>
      <c r="AC104" s="210"/>
      <c r="AD104" s="210"/>
      <c r="AE104" s="210"/>
      <c r="AF104" s="210"/>
      <c r="AG104" s="210" t="s">
        <v>165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5">
      <c r="A105" s="227"/>
      <c r="B105" s="228"/>
      <c r="C105" s="258" t="s">
        <v>705</v>
      </c>
      <c r="D105" s="233"/>
      <c r="E105" s="234">
        <v>8.9600000000000009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31"/>
      <c r="Z105" s="210"/>
      <c r="AA105" s="210"/>
      <c r="AB105" s="210"/>
      <c r="AC105" s="210"/>
      <c r="AD105" s="210"/>
      <c r="AE105" s="210"/>
      <c r="AF105" s="210"/>
      <c r="AG105" s="210" t="s">
        <v>165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44">
        <v>39</v>
      </c>
      <c r="B106" s="245" t="s">
        <v>706</v>
      </c>
      <c r="C106" s="257" t="s">
        <v>707</v>
      </c>
      <c r="D106" s="246" t="s">
        <v>172</v>
      </c>
      <c r="E106" s="247">
        <v>24.862549999999999</v>
      </c>
      <c r="F106" s="248"/>
      <c r="G106" s="249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0">
        <v>2.5251399999999999</v>
      </c>
      <c r="O106" s="230">
        <f>ROUND(E106*N106,2)</f>
        <v>62.78</v>
      </c>
      <c r="P106" s="230">
        <v>0</v>
      </c>
      <c r="Q106" s="230">
        <f>ROUND(E106*P106,2)</f>
        <v>0</v>
      </c>
      <c r="R106" s="231"/>
      <c r="S106" s="231" t="s">
        <v>159</v>
      </c>
      <c r="T106" s="231" t="s">
        <v>160</v>
      </c>
      <c r="U106" s="231">
        <v>0.98699999999999999</v>
      </c>
      <c r="V106" s="231">
        <f>ROUND(E106*U106,2)</f>
        <v>24.54</v>
      </c>
      <c r="W106" s="231"/>
      <c r="X106" s="231" t="s">
        <v>161</v>
      </c>
      <c r="Y106" s="231" t="s">
        <v>162</v>
      </c>
      <c r="Z106" s="210"/>
      <c r="AA106" s="210"/>
      <c r="AB106" s="210"/>
      <c r="AC106" s="210"/>
      <c r="AD106" s="210"/>
      <c r="AE106" s="210"/>
      <c r="AF106" s="210"/>
      <c r="AG106" s="210" t="s">
        <v>163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2" x14ac:dyDescent="0.25">
      <c r="A107" s="227"/>
      <c r="B107" s="228"/>
      <c r="C107" s="258" t="s">
        <v>708</v>
      </c>
      <c r="D107" s="233"/>
      <c r="E107" s="234">
        <v>24.175799999999999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31"/>
      <c r="Z107" s="210"/>
      <c r="AA107" s="210"/>
      <c r="AB107" s="210"/>
      <c r="AC107" s="210"/>
      <c r="AD107" s="210"/>
      <c r="AE107" s="210"/>
      <c r="AF107" s="210"/>
      <c r="AG107" s="210" t="s">
        <v>165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5">
      <c r="A108" s="227"/>
      <c r="B108" s="228"/>
      <c r="C108" s="258" t="s">
        <v>709</v>
      </c>
      <c r="D108" s="233"/>
      <c r="E108" s="234">
        <v>0.68674999999999997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31"/>
      <c r="Z108" s="210"/>
      <c r="AA108" s="210"/>
      <c r="AB108" s="210"/>
      <c r="AC108" s="210"/>
      <c r="AD108" s="210"/>
      <c r="AE108" s="210"/>
      <c r="AF108" s="210"/>
      <c r="AG108" s="210" t="s">
        <v>165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5">
      <c r="A109" s="244">
        <v>40</v>
      </c>
      <c r="B109" s="245" t="s">
        <v>710</v>
      </c>
      <c r="C109" s="257" t="s">
        <v>711</v>
      </c>
      <c r="D109" s="246" t="s">
        <v>158</v>
      </c>
      <c r="E109" s="247">
        <v>211.9632</v>
      </c>
      <c r="F109" s="248"/>
      <c r="G109" s="249">
        <f>ROUND(E109*F109,2)</f>
        <v>0</v>
      </c>
      <c r="H109" s="232"/>
      <c r="I109" s="231">
        <f>ROUND(E109*H109,2)</f>
        <v>0</v>
      </c>
      <c r="J109" s="232"/>
      <c r="K109" s="231">
        <f>ROUND(E109*J109,2)</f>
        <v>0</v>
      </c>
      <c r="L109" s="231">
        <v>21</v>
      </c>
      <c r="M109" s="231">
        <f>G109*(1+L109/100)</f>
        <v>0</v>
      </c>
      <c r="N109" s="230">
        <v>4.7509999999999997E-2</v>
      </c>
      <c r="O109" s="230">
        <f>ROUND(E109*N109,2)</f>
        <v>10.07</v>
      </c>
      <c r="P109" s="230">
        <v>0</v>
      </c>
      <c r="Q109" s="230">
        <f>ROUND(E109*P109,2)</f>
        <v>0</v>
      </c>
      <c r="R109" s="231"/>
      <c r="S109" s="231" t="s">
        <v>159</v>
      </c>
      <c r="T109" s="231" t="s">
        <v>160</v>
      </c>
      <c r="U109" s="231">
        <v>0.65</v>
      </c>
      <c r="V109" s="231">
        <f>ROUND(E109*U109,2)</f>
        <v>137.78</v>
      </c>
      <c r="W109" s="231"/>
      <c r="X109" s="231" t="s">
        <v>161</v>
      </c>
      <c r="Y109" s="231" t="s">
        <v>162</v>
      </c>
      <c r="Z109" s="210"/>
      <c r="AA109" s="210"/>
      <c r="AB109" s="210"/>
      <c r="AC109" s="210"/>
      <c r="AD109" s="210"/>
      <c r="AE109" s="210"/>
      <c r="AF109" s="210"/>
      <c r="AG109" s="210" t="s">
        <v>163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5">
      <c r="A110" s="227"/>
      <c r="B110" s="228"/>
      <c r="C110" s="258" t="s">
        <v>712</v>
      </c>
      <c r="D110" s="233"/>
      <c r="E110" s="234">
        <v>14.7857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31"/>
      <c r="Z110" s="210"/>
      <c r="AA110" s="210"/>
      <c r="AB110" s="210"/>
      <c r="AC110" s="210"/>
      <c r="AD110" s="210"/>
      <c r="AE110" s="210"/>
      <c r="AF110" s="210"/>
      <c r="AG110" s="210" t="s">
        <v>165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5">
      <c r="A111" s="227"/>
      <c r="B111" s="228"/>
      <c r="C111" s="258" t="s">
        <v>713</v>
      </c>
      <c r="D111" s="233"/>
      <c r="E111" s="234">
        <v>56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31"/>
      <c r="Z111" s="210"/>
      <c r="AA111" s="210"/>
      <c r="AB111" s="210"/>
      <c r="AC111" s="210"/>
      <c r="AD111" s="210"/>
      <c r="AE111" s="210"/>
      <c r="AF111" s="210"/>
      <c r="AG111" s="210" t="s">
        <v>165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5">
      <c r="A112" s="227"/>
      <c r="B112" s="228"/>
      <c r="C112" s="258" t="s">
        <v>714</v>
      </c>
      <c r="D112" s="233"/>
      <c r="E112" s="234">
        <v>134.31</v>
      </c>
      <c r="F112" s="231"/>
      <c r="G112" s="231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31"/>
      <c r="Z112" s="210"/>
      <c r="AA112" s="210"/>
      <c r="AB112" s="210"/>
      <c r="AC112" s="210"/>
      <c r="AD112" s="210"/>
      <c r="AE112" s="210"/>
      <c r="AF112" s="210"/>
      <c r="AG112" s="210" t="s">
        <v>165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5">
      <c r="A113" s="227"/>
      <c r="B113" s="228"/>
      <c r="C113" s="258" t="s">
        <v>715</v>
      </c>
      <c r="D113" s="233"/>
      <c r="E113" s="234">
        <v>6.8674999999999997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31"/>
      <c r="Z113" s="210"/>
      <c r="AA113" s="210"/>
      <c r="AB113" s="210"/>
      <c r="AC113" s="210"/>
      <c r="AD113" s="210"/>
      <c r="AE113" s="210"/>
      <c r="AF113" s="210"/>
      <c r="AG113" s="210" t="s">
        <v>165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5">
      <c r="A114" s="250">
        <v>41</v>
      </c>
      <c r="B114" s="251" t="s">
        <v>716</v>
      </c>
      <c r="C114" s="259" t="s">
        <v>717</v>
      </c>
      <c r="D114" s="252" t="s">
        <v>158</v>
      </c>
      <c r="E114" s="253">
        <v>211.9632</v>
      </c>
      <c r="F114" s="254"/>
      <c r="G114" s="255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0">
        <v>0</v>
      </c>
      <c r="O114" s="230">
        <f>ROUND(E114*N114,2)</f>
        <v>0</v>
      </c>
      <c r="P114" s="230">
        <v>0</v>
      </c>
      <c r="Q114" s="230">
        <f>ROUND(E114*P114,2)</f>
        <v>0</v>
      </c>
      <c r="R114" s="231"/>
      <c r="S114" s="231" t="s">
        <v>159</v>
      </c>
      <c r="T114" s="231" t="s">
        <v>160</v>
      </c>
      <c r="U114" s="231">
        <v>0.17299999999999999</v>
      </c>
      <c r="V114" s="231">
        <f>ROUND(E114*U114,2)</f>
        <v>36.67</v>
      </c>
      <c r="W114" s="231"/>
      <c r="X114" s="231" t="s">
        <v>161</v>
      </c>
      <c r="Y114" s="231" t="s">
        <v>162</v>
      </c>
      <c r="Z114" s="210"/>
      <c r="AA114" s="210"/>
      <c r="AB114" s="210"/>
      <c r="AC114" s="210"/>
      <c r="AD114" s="210"/>
      <c r="AE114" s="210"/>
      <c r="AF114" s="210"/>
      <c r="AG114" s="210" t="s">
        <v>163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5">
      <c r="A115" s="244">
        <v>42</v>
      </c>
      <c r="B115" s="245" t="s">
        <v>718</v>
      </c>
      <c r="C115" s="257" t="s">
        <v>719</v>
      </c>
      <c r="D115" s="246" t="s">
        <v>158</v>
      </c>
      <c r="E115" s="247">
        <v>443.88</v>
      </c>
      <c r="F115" s="248"/>
      <c r="G115" s="249">
        <f>ROUND(E115*F115,2)</f>
        <v>0</v>
      </c>
      <c r="H115" s="232"/>
      <c r="I115" s="231">
        <f>ROUND(E115*H115,2)</f>
        <v>0</v>
      </c>
      <c r="J115" s="232"/>
      <c r="K115" s="231">
        <f>ROUND(E115*J115,2)</f>
        <v>0</v>
      </c>
      <c r="L115" s="231">
        <v>21</v>
      </c>
      <c r="M115" s="231">
        <f>G115*(1+L115/100)</f>
        <v>0</v>
      </c>
      <c r="N115" s="230">
        <v>1.059E-2</v>
      </c>
      <c r="O115" s="230">
        <f>ROUND(E115*N115,2)</f>
        <v>4.7</v>
      </c>
      <c r="P115" s="230">
        <v>0</v>
      </c>
      <c r="Q115" s="230">
        <f>ROUND(E115*P115,2)</f>
        <v>0</v>
      </c>
      <c r="R115" s="231"/>
      <c r="S115" s="231" t="s">
        <v>159</v>
      </c>
      <c r="T115" s="231" t="s">
        <v>160</v>
      </c>
      <c r="U115" s="231">
        <v>0.13500000000000001</v>
      </c>
      <c r="V115" s="231">
        <f>ROUND(E115*U115,2)</f>
        <v>59.92</v>
      </c>
      <c r="W115" s="231"/>
      <c r="X115" s="231" t="s">
        <v>161</v>
      </c>
      <c r="Y115" s="231" t="s">
        <v>162</v>
      </c>
      <c r="Z115" s="210"/>
      <c r="AA115" s="210"/>
      <c r="AB115" s="210"/>
      <c r="AC115" s="210"/>
      <c r="AD115" s="210"/>
      <c r="AE115" s="210"/>
      <c r="AF115" s="210"/>
      <c r="AG115" s="210" t="s">
        <v>163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5">
      <c r="A116" s="227"/>
      <c r="B116" s="228"/>
      <c r="C116" s="258" t="s">
        <v>720</v>
      </c>
      <c r="D116" s="233"/>
      <c r="E116" s="234">
        <v>165.24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0"/>
      <c r="AA116" s="210"/>
      <c r="AB116" s="210"/>
      <c r="AC116" s="210"/>
      <c r="AD116" s="210"/>
      <c r="AE116" s="210"/>
      <c r="AF116" s="210"/>
      <c r="AG116" s="210" t="s">
        <v>165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5">
      <c r="A117" s="227"/>
      <c r="B117" s="228"/>
      <c r="C117" s="258" t="s">
        <v>721</v>
      </c>
      <c r="D117" s="233"/>
      <c r="E117" s="234">
        <v>168.48</v>
      </c>
      <c r="F117" s="231"/>
      <c r="G117" s="231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31"/>
      <c r="Z117" s="210"/>
      <c r="AA117" s="210"/>
      <c r="AB117" s="210"/>
      <c r="AC117" s="210"/>
      <c r="AD117" s="210"/>
      <c r="AE117" s="210"/>
      <c r="AF117" s="210"/>
      <c r="AG117" s="210" t="s">
        <v>165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5">
      <c r="A118" s="227"/>
      <c r="B118" s="228"/>
      <c r="C118" s="258" t="s">
        <v>722</v>
      </c>
      <c r="D118" s="233"/>
      <c r="E118" s="234">
        <v>110.16</v>
      </c>
      <c r="F118" s="231"/>
      <c r="G118" s="231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31"/>
      <c r="Z118" s="210"/>
      <c r="AA118" s="210"/>
      <c r="AB118" s="210"/>
      <c r="AC118" s="210"/>
      <c r="AD118" s="210"/>
      <c r="AE118" s="210"/>
      <c r="AF118" s="210"/>
      <c r="AG118" s="210" t="s">
        <v>165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5">
      <c r="A119" s="244">
        <v>43</v>
      </c>
      <c r="B119" s="245" t="s">
        <v>723</v>
      </c>
      <c r="C119" s="257" t="s">
        <v>724</v>
      </c>
      <c r="D119" s="246" t="s">
        <v>418</v>
      </c>
      <c r="E119" s="247">
        <v>3.8</v>
      </c>
      <c r="F119" s="248"/>
      <c r="G119" s="249">
        <f>ROUND(E119*F119,2)</f>
        <v>0</v>
      </c>
      <c r="H119" s="232"/>
      <c r="I119" s="231">
        <f>ROUND(E119*H119,2)</f>
        <v>0</v>
      </c>
      <c r="J119" s="232"/>
      <c r="K119" s="231">
        <f>ROUND(E119*J119,2)</f>
        <v>0</v>
      </c>
      <c r="L119" s="231">
        <v>21</v>
      </c>
      <c r="M119" s="231">
        <f>G119*(1+L119/100)</f>
        <v>0</v>
      </c>
      <c r="N119" s="230">
        <v>1.0554399999999999</v>
      </c>
      <c r="O119" s="230">
        <f>ROUND(E119*N119,2)</f>
        <v>4.01</v>
      </c>
      <c r="P119" s="230">
        <v>0</v>
      </c>
      <c r="Q119" s="230">
        <f>ROUND(E119*P119,2)</f>
        <v>0</v>
      </c>
      <c r="R119" s="231"/>
      <c r="S119" s="231" t="s">
        <v>159</v>
      </c>
      <c r="T119" s="231" t="s">
        <v>160</v>
      </c>
      <c r="U119" s="231">
        <v>15.211</v>
      </c>
      <c r="V119" s="231">
        <f>ROUND(E119*U119,2)</f>
        <v>57.8</v>
      </c>
      <c r="W119" s="231"/>
      <c r="X119" s="231" t="s">
        <v>161</v>
      </c>
      <c r="Y119" s="231" t="s">
        <v>162</v>
      </c>
      <c r="Z119" s="210"/>
      <c r="AA119" s="210"/>
      <c r="AB119" s="210"/>
      <c r="AC119" s="210"/>
      <c r="AD119" s="210"/>
      <c r="AE119" s="210"/>
      <c r="AF119" s="210"/>
      <c r="AG119" s="210" t="s">
        <v>163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2" x14ac:dyDescent="0.25">
      <c r="A120" s="227"/>
      <c r="B120" s="228"/>
      <c r="C120" s="258" t="s">
        <v>725</v>
      </c>
      <c r="D120" s="233"/>
      <c r="E120" s="234">
        <v>1.35</v>
      </c>
      <c r="F120" s="231"/>
      <c r="G120" s="231"/>
      <c r="H120" s="231"/>
      <c r="I120" s="231"/>
      <c r="J120" s="231"/>
      <c r="K120" s="231"/>
      <c r="L120" s="231"/>
      <c r="M120" s="231"/>
      <c r="N120" s="230"/>
      <c r="O120" s="230"/>
      <c r="P120" s="230"/>
      <c r="Q120" s="230"/>
      <c r="R120" s="231"/>
      <c r="S120" s="231"/>
      <c r="T120" s="231"/>
      <c r="U120" s="231"/>
      <c r="V120" s="231"/>
      <c r="W120" s="231"/>
      <c r="X120" s="231"/>
      <c r="Y120" s="231"/>
      <c r="Z120" s="210"/>
      <c r="AA120" s="210"/>
      <c r="AB120" s="210"/>
      <c r="AC120" s="210"/>
      <c r="AD120" s="210"/>
      <c r="AE120" s="210"/>
      <c r="AF120" s="210"/>
      <c r="AG120" s="210" t="s">
        <v>165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5">
      <c r="A121" s="227"/>
      <c r="B121" s="228"/>
      <c r="C121" s="258" t="s">
        <v>726</v>
      </c>
      <c r="D121" s="233"/>
      <c r="E121" s="234">
        <v>1.5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31"/>
      <c r="Z121" s="210"/>
      <c r="AA121" s="210"/>
      <c r="AB121" s="210"/>
      <c r="AC121" s="210"/>
      <c r="AD121" s="210"/>
      <c r="AE121" s="210"/>
      <c r="AF121" s="210"/>
      <c r="AG121" s="210" t="s">
        <v>165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5">
      <c r="A122" s="227"/>
      <c r="B122" s="228"/>
      <c r="C122" s="258" t="s">
        <v>727</v>
      </c>
      <c r="D122" s="233"/>
      <c r="E122" s="234">
        <v>0.95</v>
      </c>
      <c r="F122" s="231"/>
      <c r="G122" s="231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31"/>
      <c r="Z122" s="210"/>
      <c r="AA122" s="210"/>
      <c r="AB122" s="210"/>
      <c r="AC122" s="210"/>
      <c r="AD122" s="210"/>
      <c r="AE122" s="210"/>
      <c r="AF122" s="210"/>
      <c r="AG122" s="210" t="s">
        <v>165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5">
      <c r="A123" s="244">
        <v>44</v>
      </c>
      <c r="B123" s="245" t="s">
        <v>728</v>
      </c>
      <c r="C123" s="257" t="s">
        <v>729</v>
      </c>
      <c r="D123" s="246" t="s">
        <v>418</v>
      </c>
      <c r="E123" s="247">
        <v>7.25</v>
      </c>
      <c r="F123" s="248"/>
      <c r="G123" s="249">
        <f>ROUND(E123*F123,2)</f>
        <v>0</v>
      </c>
      <c r="H123" s="232"/>
      <c r="I123" s="231">
        <f>ROUND(E123*H123,2)</f>
        <v>0</v>
      </c>
      <c r="J123" s="232"/>
      <c r="K123" s="231">
        <f>ROUND(E123*J123,2)</f>
        <v>0</v>
      </c>
      <c r="L123" s="231">
        <v>21</v>
      </c>
      <c r="M123" s="231">
        <f>G123*(1+L123/100)</f>
        <v>0</v>
      </c>
      <c r="N123" s="230">
        <v>1.02139</v>
      </c>
      <c r="O123" s="230">
        <f>ROUND(E123*N123,2)</f>
        <v>7.41</v>
      </c>
      <c r="P123" s="230">
        <v>0</v>
      </c>
      <c r="Q123" s="230">
        <f>ROUND(E123*P123,2)</f>
        <v>0</v>
      </c>
      <c r="R123" s="231"/>
      <c r="S123" s="231" t="s">
        <v>159</v>
      </c>
      <c r="T123" s="231" t="s">
        <v>160</v>
      </c>
      <c r="U123" s="231">
        <v>26.616</v>
      </c>
      <c r="V123" s="231">
        <f>ROUND(E123*U123,2)</f>
        <v>192.97</v>
      </c>
      <c r="W123" s="231"/>
      <c r="X123" s="231" t="s">
        <v>161</v>
      </c>
      <c r="Y123" s="231" t="s">
        <v>162</v>
      </c>
      <c r="Z123" s="210"/>
      <c r="AA123" s="210"/>
      <c r="AB123" s="210"/>
      <c r="AC123" s="210"/>
      <c r="AD123" s="210"/>
      <c r="AE123" s="210"/>
      <c r="AF123" s="210"/>
      <c r="AG123" s="210" t="s">
        <v>163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2" x14ac:dyDescent="0.25">
      <c r="A124" s="227"/>
      <c r="B124" s="228"/>
      <c r="C124" s="258" t="s">
        <v>730</v>
      </c>
      <c r="D124" s="233"/>
      <c r="E124" s="234">
        <v>0.5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31"/>
      <c r="Z124" s="210"/>
      <c r="AA124" s="210"/>
      <c r="AB124" s="210"/>
      <c r="AC124" s="210"/>
      <c r="AD124" s="210"/>
      <c r="AE124" s="210"/>
      <c r="AF124" s="210"/>
      <c r="AG124" s="210" t="s">
        <v>165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25">
      <c r="A125" s="227"/>
      <c r="B125" s="228"/>
      <c r="C125" s="258" t="s">
        <v>731</v>
      </c>
      <c r="D125" s="233"/>
      <c r="E125" s="234">
        <v>1.25</v>
      </c>
      <c r="F125" s="231"/>
      <c r="G125" s="231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31"/>
      <c r="Z125" s="210"/>
      <c r="AA125" s="210"/>
      <c r="AB125" s="210"/>
      <c r="AC125" s="210"/>
      <c r="AD125" s="210"/>
      <c r="AE125" s="210"/>
      <c r="AF125" s="210"/>
      <c r="AG125" s="210" t="s">
        <v>165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5">
      <c r="A126" s="227"/>
      <c r="B126" s="228"/>
      <c r="C126" s="258" t="s">
        <v>732</v>
      </c>
      <c r="D126" s="233"/>
      <c r="E126" s="234">
        <v>2</v>
      </c>
      <c r="F126" s="231"/>
      <c r="G126" s="231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31"/>
      <c r="Z126" s="210"/>
      <c r="AA126" s="210"/>
      <c r="AB126" s="210"/>
      <c r="AC126" s="210"/>
      <c r="AD126" s="210"/>
      <c r="AE126" s="210"/>
      <c r="AF126" s="210"/>
      <c r="AG126" s="210" t="s">
        <v>165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5">
      <c r="A127" s="227"/>
      <c r="B127" s="228"/>
      <c r="C127" s="258" t="s">
        <v>733</v>
      </c>
      <c r="D127" s="233"/>
      <c r="E127" s="234">
        <v>3.5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31"/>
      <c r="Z127" s="210"/>
      <c r="AA127" s="210"/>
      <c r="AB127" s="210"/>
      <c r="AC127" s="210"/>
      <c r="AD127" s="210"/>
      <c r="AE127" s="210"/>
      <c r="AF127" s="210"/>
      <c r="AG127" s="210" t="s">
        <v>165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5">
      <c r="A128" s="244">
        <v>45</v>
      </c>
      <c r="B128" s="245" t="s">
        <v>734</v>
      </c>
      <c r="C128" s="257" t="s">
        <v>735</v>
      </c>
      <c r="D128" s="246" t="s">
        <v>172</v>
      </c>
      <c r="E128" s="247">
        <v>5.2606900000000003</v>
      </c>
      <c r="F128" s="248"/>
      <c r="G128" s="249">
        <f>ROUND(E128*F128,2)</f>
        <v>0</v>
      </c>
      <c r="H128" s="232"/>
      <c r="I128" s="231">
        <f>ROUND(E128*H128,2)</f>
        <v>0</v>
      </c>
      <c r="J128" s="232"/>
      <c r="K128" s="231">
        <f>ROUND(E128*J128,2)</f>
        <v>0</v>
      </c>
      <c r="L128" s="231">
        <v>21</v>
      </c>
      <c r="M128" s="231">
        <f>G128*(1+L128/100)</f>
        <v>0</v>
      </c>
      <c r="N128" s="230">
        <v>2.5250699999999999</v>
      </c>
      <c r="O128" s="230">
        <f>ROUND(E128*N128,2)</f>
        <v>13.28</v>
      </c>
      <c r="P128" s="230">
        <v>0</v>
      </c>
      <c r="Q128" s="230">
        <f>ROUND(E128*P128,2)</f>
        <v>0</v>
      </c>
      <c r="R128" s="231"/>
      <c r="S128" s="231" t="s">
        <v>159</v>
      </c>
      <c r="T128" s="231" t="s">
        <v>160</v>
      </c>
      <c r="U128" s="231">
        <v>0.86499999999999999</v>
      </c>
      <c r="V128" s="231">
        <f>ROUND(E128*U128,2)</f>
        <v>4.55</v>
      </c>
      <c r="W128" s="231"/>
      <c r="X128" s="231" t="s">
        <v>161</v>
      </c>
      <c r="Y128" s="231" t="s">
        <v>162</v>
      </c>
      <c r="Z128" s="210"/>
      <c r="AA128" s="210"/>
      <c r="AB128" s="210"/>
      <c r="AC128" s="210"/>
      <c r="AD128" s="210"/>
      <c r="AE128" s="210"/>
      <c r="AF128" s="210"/>
      <c r="AG128" s="210" t="s">
        <v>163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ht="20.399999999999999" outlineLevel="2" x14ac:dyDescent="0.25">
      <c r="A129" s="227"/>
      <c r="B129" s="228"/>
      <c r="C129" s="258" t="s">
        <v>736</v>
      </c>
      <c r="D129" s="233"/>
      <c r="E129" s="234">
        <v>3.8787099999999999</v>
      </c>
      <c r="F129" s="231"/>
      <c r="G129" s="231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31"/>
      <c r="Z129" s="210"/>
      <c r="AA129" s="210"/>
      <c r="AB129" s="210"/>
      <c r="AC129" s="210"/>
      <c r="AD129" s="210"/>
      <c r="AE129" s="210"/>
      <c r="AF129" s="210"/>
      <c r="AG129" s="210" t="s">
        <v>165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25">
      <c r="A130" s="227"/>
      <c r="B130" s="228"/>
      <c r="C130" s="258" t="s">
        <v>737</v>
      </c>
      <c r="D130" s="233"/>
      <c r="E130" s="234">
        <v>1.38198</v>
      </c>
      <c r="F130" s="231"/>
      <c r="G130" s="231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31"/>
      <c r="Z130" s="210"/>
      <c r="AA130" s="210"/>
      <c r="AB130" s="210"/>
      <c r="AC130" s="210"/>
      <c r="AD130" s="210"/>
      <c r="AE130" s="210"/>
      <c r="AF130" s="210"/>
      <c r="AG130" s="210" t="s">
        <v>165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5">
      <c r="A131" s="244">
        <v>46</v>
      </c>
      <c r="B131" s="245" t="s">
        <v>738</v>
      </c>
      <c r="C131" s="257" t="s">
        <v>739</v>
      </c>
      <c r="D131" s="246" t="s">
        <v>172</v>
      </c>
      <c r="E131" s="247">
        <v>6.6044999999999998</v>
      </c>
      <c r="F131" s="248"/>
      <c r="G131" s="249">
        <f>ROUND(E131*F131,2)</f>
        <v>0</v>
      </c>
      <c r="H131" s="232"/>
      <c r="I131" s="231">
        <f>ROUND(E131*H131,2)</f>
        <v>0</v>
      </c>
      <c r="J131" s="232"/>
      <c r="K131" s="231">
        <f>ROUND(E131*J131,2)</f>
        <v>0</v>
      </c>
      <c r="L131" s="231">
        <v>21</v>
      </c>
      <c r="M131" s="231">
        <f>G131*(1+L131/100)</f>
        <v>0</v>
      </c>
      <c r="N131" s="230">
        <v>2.5250699999999999</v>
      </c>
      <c r="O131" s="230">
        <f>ROUND(E131*N131,2)</f>
        <v>16.68</v>
      </c>
      <c r="P131" s="230">
        <v>0</v>
      </c>
      <c r="Q131" s="230">
        <f>ROUND(E131*P131,2)</f>
        <v>0</v>
      </c>
      <c r="R131" s="231"/>
      <c r="S131" s="231" t="s">
        <v>159</v>
      </c>
      <c r="T131" s="231" t="s">
        <v>160</v>
      </c>
      <c r="U131" s="231">
        <v>0.86499999999999999</v>
      </c>
      <c r="V131" s="231">
        <f>ROUND(E131*U131,2)</f>
        <v>5.71</v>
      </c>
      <c r="W131" s="231"/>
      <c r="X131" s="231" t="s">
        <v>161</v>
      </c>
      <c r="Y131" s="231" t="s">
        <v>162</v>
      </c>
      <c r="Z131" s="210"/>
      <c r="AA131" s="210"/>
      <c r="AB131" s="210"/>
      <c r="AC131" s="210"/>
      <c r="AD131" s="210"/>
      <c r="AE131" s="210"/>
      <c r="AF131" s="210"/>
      <c r="AG131" s="210" t="s">
        <v>163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5">
      <c r="A132" s="227"/>
      <c r="B132" s="228"/>
      <c r="C132" s="258" t="s">
        <v>740</v>
      </c>
      <c r="D132" s="233"/>
      <c r="E132" s="234">
        <v>2.0350000000000001</v>
      </c>
      <c r="F132" s="231"/>
      <c r="G132" s="231"/>
      <c r="H132" s="231"/>
      <c r="I132" s="231"/>
      <c r="J132" s="231"/>
      <c r="K132" s="231"/>
      <c r="L132" s="231"/>
      <c r="M132" s="231"/>
      <c r="N132" s="230"/>
      <c r="O132" s="230"/>
      <c r="P132" s="230"/>
      <c r="Q132" s="230"/>
      <c r="R132" s="231"/>
      <c r="S132" s="231"/>
      <c r="T132" s="231"/>
      <c r="U132" s="231"/>
      <c r="V132" s="231"/>
      <c r="W132" s="231"/>
      <c r="X132" s="231"/>
      <c r="Y132" s="231"/>
      <c r="Z132" s="210"/>
      <c r="AA132" s="210"/>
      <c r="AB132" s="210"/>
      <c r="AC132" s="210"/>
      <c r="AD132" s="210"/>
      <c r="AE132" s="210"/>
      <c r="AF132" s="210"/>
      <c r="AG132" s="210" t="s">
        <v>165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5">
      <c r="A133" s="227"/>
      <c r="B133" s="228"/>
      <c r="C133" s="258" t="s">
        <v>741</v>
      </c>
      <c r="D133" s="233"/>
      <c r="E133" s="234">
        <v>1.65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31"/>
      <c r="Z133" s="210"/>
      <c r="AA133" s="210"/>
      <c r="AB133" s="210"/>
      <c r="AC133" s="210"/>
      <c r="AD133" s="210"/>
      <c r="AE133" s="210"/>
      <c r="AF133" s="210"/>
      <c r="AG133" s="210" t="s">
        <v>165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5">
      <c r="A134" s="227"/>
      <c r="B134" s="228"/>
      <c r="C134" s="258" t="s">
        <v>742</v>
      </c>
      <c r="D134" s="233"/>
      <c r="E134" s="234">
        <v>0.33165</v>
      </c>
      <c r="F134" s="231"/>
      <c r="G134" s="231"/>
      <c r="H134" s="231"/>
      <c r="I134" s="231"/>
      <c r="J134" s="231"/>
      <c r="K134" s="231"/>
      <c r="L134" s="231"/>
      <c r="M134" s="231"/>
      <c r="N134" s="230"/>
      <c r="O134" s="230"/>
      <c r="P134" s="230"/>
      <c r="Q134" s="230"/>
      <c r="R134" s="231"/>
      <c r="S134" s="231"/>
      <c r="T134" s="231"/>
      <c r="U134" s="231"/>
      <c r="V134" s="231"/>
      <c r="W134" s="231"/>
      <c r="X134" s="231"/>
      <c r="Y134" s="231"/>
      <c r="Z134" s="210"/>
      <c r="AA134" s="210"/>
      <c r="AB134" s="210"/>
      <c r="AC134" s="210"/>
      <c r="AD134" s="210"/>
      <c r="AE134" s="210"/>
      <c r="AF134" s="210"/>
      <c r="AG134" s="210" t="s">
        <v>165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5">
      <c r="A135" s="227"/>
      <c r="B135" s="228"/>
      <c r="C135" s="258" t="s">
        <v>743</v>
      </c>
      <c r="D135" s="233"/>
      <c r="E135" s="234">
        <v>1.7</v>
      </c>
      <c r="F135" s="231"/>
      <c r="G135" s="23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31"/>
      <c r="Z135" s="210"/>
      <c r="AA135" s="210"/>
      <c r="AB135" s="210"/>
      <c r="AC135" s="210"/>
      <c r="AD135" s="210"/>
      <c r="AE135" s="210"/>
      <c r="AF135" s="210"/>
      <c r="AG135" s="210" t="s">
        <v>165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5">
      <c r="A136" s="227"/>
      <c r="B136" s="228"/>
      <c r="C136" s="258" t="s">
        <v>744</v>
      </c>
      <c r="D136" s="233"/>
      <c r="E136" s="234">
        <v>0.45960000000000001</v>
      </c>
      <c r="F136" s="231"/>
      <c r="G136" s="231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31"/>
      <c r="Z136" s="210"/>
      <c r="AA136" s="210"/>
      <c r="AB136" s="210"/>
      <c r="AC136" s="210"/>
      <c r="AD136" s="210"/>
      <c r="AE136" s="210"/>
      <c r="AF136" s="210"/>
      <c r="AG136" s="210" t="s">
        <v>165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5">
      <c r="A137" s="227"/>
      <c r="B137" s="228"/>
      <c r="C137" s="258" t="s">
        <v>745</v>
      </c>
      <c r="D137" s="233"/>
      <c r="E137" s="234">
        <v>0.25824999999999998</v>
      </c>
      <c r="F137" s="231"/>
      <c r="G137" s="231"/>
      <c r="H137" s="231"/>
      <c r="I137" s="231"/>
      <c r="J137" s="231"/>
      <c r="K137" s="231"/>
      <c r="L137" s="231"/>
      <c r="M137" s="231"/>
      <c r="N137" s="230"/>
      <c r="O137" s="230"/>
      <c r="P137" s="230"/>
      <c r="Q137" s="230"/>
      <c r="R137" s="231"/>
      <c r="S137" s="231"/>
      <c r="T137" s="231"/>
      <c r="U137" s="231"/>
      <c r="V137" s="231"/>
      <c r="W137" s="231"/>
      <c r="X137" s="231"/>
      <c r="Y137" s="231"/>
      <c r="Z137" s="210"/>
      <c r="AA137" s="210"/>
      <c r="AB137" s="210"/>
      <c r="AC137" s="210"/>
      <c r="AD137" s="210"/>
      <c r="AE137" s="210"/>
      <c r="AF137" s="210"/>
      <c r="AG137" s="210" t="s">
        <v>165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5">
      <c r="A138" s="227"/>
      <c r="B138" s="228"/>
      <c r="C138" s="258" t="s">
        <v>746</v>
      </c>
      <c r="D138" s="233"/>
      <c r="E138" s="234">
        <v>0.17</v>
      </c>
      <c r="F138" s="231"/>
      <c r="G138" s="231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31"/>
      <c r="Z138" s="210"/>
      <c r="AA138" s="210"/>
      <c r="AB138" s="210"/>
      <c r="AC138" s="210"/>
      <c r="AD138" s="210"/>
      <c r="AE138" s="210"/>
      <c r="AF138" s="210"/>
      <c r="AG138" s="210" t="s">
        <v>165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5">
      <c r="A139" s="244">
        <v>47</v>
      </c>
      <c r="B139" s="245" t="s">
        <v>747</v>
      </c>
      <c r="C139" s="257" t="s">
        <v>748</v>
      </c>
      <c r="D139" s="246" t="s">
        <v>168</v>
      </c>
      <c r="E139" s="247">
        <v>118.245</v>
      </c>
      <c r="F139" s="248"/>
      <c r="G139" s="249">
        <f>ROUND(E139*F139,2)</f>
        <v>0</v>
      </c>
      <c r="H139" s="232"/>
      <c r="I139" s="231">
        <f>ROUND(E139*H139,2)</f>
        <v>0</v>
      </c>
      <c r="J139" s="232"/>
      <c r="K139" s="231">
        <f>ROUND(E139*J139,2)</f>
        <v>0</v>
      </c>
      <c r="L139" s="231">
        <v>21</v>
      </c>
      <c r="M139" s="231">
        <f>G139*(1+L139/100)</f>
        <v>0</v>
      </c>
      <c r="N139" s="230">
        <v>0.14124</v>
      </c>
      <c r="O139" s="230">
        <f>ROUND(E139*N139,2)</f>
        <v>16.7</v>
      </c>
      <c r="P139" s="230">
        <v>0</v>
      </c>
      <c r="Q139" s="230">
        <f>ROUND(E139*P139,2)</f>
        <v>0</v>
      </c>
      <c r="R139" s="231"/>
      <c r="S139" s="231" t="s">
        <v>159</v>
      </c>
      <c r="T139" s="231" t="s">
        <v>160</v>
      </c>
      <c r="U139" s="231">
        <v>1.71</v>
      </c>
      <c r="V139" s="231">
        <f>ROUND(E139*U139,2)</f>
        <v>202.2</v>
      </c>
      <c r="W139" s="231"/>
      <c r="X139" s="231" t="s">
        <v>161</v>
      </c>
      <c r="Y139" s="231" t="s">
        <v>162</v>
      </c>
      <c r="Z139" s="210"/>
      <c r="AA139" s="210"/>
      <c r="AB139" s="210"/>
      <c r="AC139" s="210"/>
      <c r="AD139" s="210"/>
      <c r="AE139" s="210"/>
      <c r="AF139" s="210"/>
      <c r="AG139" s="210" t="s">
        <v>163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5">
      <c r="A140" s="227"/>
      <c r="B140" s="228"/>
      <c r="C140" s="258" t="s">
        <v>749</v>
      </c>
      <c r="D140" s="233"/>
      <c r="E140" s="234">
        <v>40.700000000000003</v>
      </c>
      <c r="F140" s="231"/>
      <c r="G140" s="231"/>
      <c r="H140" s="231"/>
      <c r="I140" s="231"/>
      <c r="J140" s="231"/>
      <c r="K140" s="231"/>
      <c r="L140" s="231"/>
      <c r="M140" s="231"/>
      <c r="N140" s="230"/>
      <c r="O140" s="230"/>
      <c r="P140" s="230"/>
      <c r="Q140" s="230"/>
      <c r="R140" s="231"/>
      <c r="S140" s="231"/>
      <c r="T140" s="231"/>
      <c r="U140" s="231"/>
      <c r="V140" s="231"/>
      <c r="W140" s="231"/>
      <c r="X140" s="231"/>
      <c r="Y140" s="231"/>
      <c r="Z140" s="210"/>
      <c r="AA140" s="210"/>
      <c r="AB140" s="210"/>
      <c r="AC140" s="210"/>
      <c r="AD140" s="210"/>
      <c r="AE140" s="210"/>
      <c r="AF140" s="210"/>
      <c r="AG140" s="210" t="s">
        <v>165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5">
      <c r="A141" s="227"/>
      <c r="B141" s="228"/>
      <c r="C141" s="258" t="s">
        <v>750</v>
      </c>
      <c r="D141" s="233"/>
      <c r="E141" s="234">
        <v>7.43</v>
      </c>
      <c r="F141" s="231"/>
      <c r="G141" s="231"/>
      <c r="H141" s="231"/>
      <c r="I141" s="231"/>
      <c r="J141" s="231"/>
      <c r="K141" s="231"/>
      <c r="L141" s="231"/>
      <c r="M141" s="231"/>
      <c r="N141" s="230"/>
      <c r="O141" s="230"/>
      <c r="P141" s="230"/>
      <c r="Q141" s="230"/>
      <c r="R141" s="231"/>
      <c r="S141" s="231"/>
      <c r="T141" s="231"/>
      <c r="U141" s="231"/>
      <c r="V141" s="231"/>
      <c r="W141" s="231"/>
      <c r="X141" s="231"/>
      <c r="Y141" s="231"/>
      <c r="Z141" s="210"/>
      <c r="AA141" s="210"/>
      <c r="AB141" s="210"/>
      <c r="AC141" s="210"/>
      <c r="AD141" s="210"/>
      <c r="AE141" s="210"/>
      <c r="AF141" s="210"/>
      <c r="AG141" s="210" t="s">
        <v>165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5">
      <c r="A142" s="227"/>
      <c r="B142" s="228"/>
      <c r="C142" s="258" t="s">
        <v>751</v>
      </c>
      <c r="D142" s="233"/>
      <c r="E142" s="234">
        <v>70.114999999999995</v>
      </c>
      <c r="F142" s="231"/>
      <c r="G142" s="231"/>
      <c r="H142" s="231"/>
      <c r="I142" s="231"/>
      <c r="J142" s="231"/>
      <c r="K142" s="231"/>
      <c r="L142" s="231"/>
      <c r="M142" s="231"/>
      <c r="N142" s="230"/>
      <c r="O142" s="230"/>
      <c r="P142" s="230"/>
      <c r="Q142" s="230"/>
      <c r="R142" s="231"/>
      <c r="S142" s="231"/>
      <c r="T142" s="231"/>
      <c r="U142" s="231"/>
      <c r="V142" s="231"/>
      <c r="W142" s="231"/>
      <c r="X142" s="231"/>
      <c r="Y142" s="231"/>
      <c r="Z142" s="210"/>
      <c r="AA142" s="210"/>
      <c r="AB142" s="210"/>
      <c r="AC142" s="210"/>
      <c r="AD142" s="210"/>
      <c r="AE142" s="210"/>
      <c r="AF142" s="210"/>
      <c r="AG142" s="210" t="s">
        <v>165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5">
      <c r="A143" s="250">
        <v>48</v>
      </c>
      <c r="B143" s="251" t="s">
        <v>752</v>
      </c>
      <c r="C143" s="259" t="s">
        <v>753</v>
      </c>
      <c r="D143" s="252" t="s">
        <v>168</v>
      </c>
      <c r="E143" s="253">
        <v>118.245</v>
      </c>
      <c r="F143" s="254"/>
      <c r="G143" s="255">
        <f>ROUND(E143*F143,2)</f>
        <v>0</v>
      </c>
      <c r="H143" s="232"/>
      <c r="I143" s="231">
        <f>ROUND(E143*H143,2)</f>
        <v>0</v>
      </c>
      <c r="J143" s="232"/>
      <c r="K143" s="231">
        <f>ROUND(E143*J143,2)</f>
        <v>0</v>
      </c>
      <c r="L143" s="231">
        <v>21</v>
      </c>
      <c r="M143" s="231">
        <f>G143*(1+L143/100)</f>
        <v>0</v>
      </c>
      <c r="N143" s="230">
        <v>0</v>
      </c>
      <c r="O143" s="230">
        <f>ROUND(E143*N143,2)</f>
        <v>0</v>
      </c>
      <c r="P143" s="230">
        <v>0</v>
      </c>
      <c r="Q143" s="230">
        <f>ROUND(E143*P143,2)</f>
        <v>0</v>
      </c>
      <c r="R143" s="231"/>
      <c r="S143" s="231" t="s">
        <v>159</v>
      </c>
      <c r="T143" s="231" t="s">
        <v>160</v>
      </c>
      <c r="U143" s="231">
        <v>0.56999999999999995</v>
      </c>
      <c r="V143" s="231">
        <f>ROUND(E143*U143,2)</f>
        <v>67.400000000000006</v>
      </c>
      <c r="W143" s="231"/>
      <c r="X143" s="231" t="s">
        <v>161</v>
      </c>
      <c r="Y143" s="231" t="s">
        <v>162</v>
      </c>
      <c r="Z143" s="210"/>
      <c r="AA143" s="210"/>
      <c r="AB143" s="210"/>
      <c r="AC143" s="210"/>
      <c r="AD143" s="210"/>
      <c r="AE143" s="210"/>
      <c r="AF143" s="210"/>
      <c r="AG143" s="210" t="s">
        <v>163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5">
      <c r="A144" s="244">
        <v>49</v>
      </c>
      <c r="B144" s="245" t="s">
        <v>754</v>
      </c>
      <c r="C144" s="257" t="s">
        <v>755</v>
      </c>
      <c r="D144" s="246" t="s">
        <v>172</v>
      </c>
      <c r="E144" s="247">
        <v>0.44550000000000001</v>
      </c>
      <c r="F144" s="248"/>
      <c r="G144" s="249">
        <f>ROUND(E144*F144,2)</f>
        <v>0</v>
      </c>
      <c r="H144" s="232"/>
      <c r="I144" s="231">
        <f>ROUND(E144*H144,2)</f>
        <v>0</v>
      </c>
      <c r="J144" s="232"/>
      <c r="K144" s="231">
        <f>ROUND(E144*J144,2)</f>
        <v>0</v>
      </c>
      <c r="L144" s="231">
        <v>21</v>
      </c>
      <c r="M144" s="231">
        <f>G144*(1+L144/100)</f>
        <v>0</v>
      </c>
      <c r="N144" s="230">
        <v>2.52542</v>
      </c>
      <c r="O144" s="230">
        <f>ROUND(E144*N144,2)</f>
        <v>1.1299999999999999</v>
      </c>
      <c r="P144" s="230">
        <v>0</v>
      </c>
      <c r="Q144" s="230">
        <f>ROUND(E144*P144,2)</f>
        <v>0</v>
      </c>
      <c r="R144" s="231"/>
      <c r="S144" s="231" t="s">
        <v>159</v>
      </c>
      <c r="T144" s="231" t="s">
        <v>160</v>
      </c>
      <c r="U144" s="231">
        <v>3.5720000000000001</v>
      </c>
      <c r="V144" s="231">
        <f>ROUND(E144*U144,2)</f>
        <v>1.59</v>
      </c>
      <c r="W144" s="231"/>
      <c r="X144" s="231" t="s">
        <v>161</v>
      </c>
      <c r="Y144" s="231" t="s">
        <v>162</v>
      </c>
      <c r="Z144" s="210"/>
      <c r="AA144" s="210"/>
      <c r="AB144" s="210"/>
      <c r="AC144" s="210"/>
      <c r="AD144" s="210"/>
      <c r="AE144" s="210"/>
      <c r="AF144" s="210"/>
      <c r="AG144" s="210" t="s">
        <v>163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5">
      <c r="A145" s="227"/>
      <c r="B145" s="228"/>
      <c r="C145" s="258" t="s">
        <v>756</v>
      </c>
      <c r="D145" s="233"/>
      <c r="E145" s="234">
        <v>0.44550000000000001</v>
      </c>
      <c r="F145" s="231"/>
      <c r="G145" s="231"/>
      <c r="H145" s="231"/>
      <c r="I145" s="231"/>
      <c r="J145" s="231"/>
      <c r="K145" s="231"/>
      <c r="L145" s="231"/>
      <c r="M145" s="231"/>
      <c r="N145" s="230"/>
      <c r="O145" s="230"/>
      <c r="P145" s="230"/>
      <c r="Q145" s="230"/>
      <c r="R145" s="231"/>
      <c r="S145" s="231"/>
      <c r="T145" s="231"/>
      <c r="U145" s="231"/>
      <c r="V145" s="231"/>
      <c r="W145" s="231"/>
      <c r="X145" s="231"/>
      <c r="Y145" s="231"/>
      <c r="Z145" s="210"/>
      <c r="AA145" s="210"/>
      <c r="AB145" s="210"/>
      <c r="AC145" s="210"/>
      <c r="AD145" s="210"/>
      <c r="AE145" s="210"/>
      <c r="AF145" s="210"/>
      <c r="AG145" s="210" t="s">
        <v>165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0.399999999999999" outlineLevel="1" x14ac:dyDescent="0.25">
      <c r="A146" s="250">
        <v>50</v>
      </c>
      <c r="B146" s="251" t="s">
        <v>757</v>
      </c>
      <c r="C146" s="259" t="s">
        <v>758</v>
      </c>
      <c r="D146" s="252" t="s">
        <v>489</v>
      </c>
      <c r="E146" s="253">
        <v>1</v>
      </c>
      <c r="F146" s="254"/>
      <c r="G146" s="255">
        <f>ROUND(E146*F146,2)</f>
        <v>0</v>
      </c>
      <c r="H146" s="232"/>
      <c r="I146" s="231">
        <f>ROUND(E146*H146,2)</f>
        <v>0</v>
      </c>
      <c r="J146" s="232"/>
      <c r="K146" s="231">
        <f>ROUND(E146*J146,2)</f>
        <v>0</v>
      </c>
      <c r="L146" s="231">
        <v>21</v>
      </c>
      <c r="M146" s="231">
        <f>G146*(1+L146/100)</f>
        <v>0</v>
      </c>
      <c r="N146" s="230">
        <v>0</v>
      </c>
      <c r="O146" s="230">
        <f>ROUND(E146*N146,2)</f>
        <v>0</v>
      </c>
      <c r="P146" s="230">
        <v>0</v>
      </c>
      <c r="Q146" s="230">
        <f>ROUND(E146*P146,2)</f>
        <v>0</v>
      </c>
      <c r="R146" s="231"/>
      <c r="S146" s="231" t="s">
        <v>419</v>
      </c>
      <c r="T146" s="231" t="s">
        <v>420</v>
      </c>
      <c r="U146" s="231">
        <v>0</v>
      </c>
      <c r="V146" s="231">
        <f>ROUND(E146*U146,2)</f>
        <v>0</v>
      </c>
      <c r="W146" s="231"/>
      <c r="X146" s="231" t="s">
        <v>161</v>
      </c>
      <c r="Y146" s="231" t="s">
        <v>162</v>
      </c>
      <c r="Z146" s="210"/>
      <c r="AA146" s="210"/>
      <c r="AB146" s="210"/>
      <c r="AC146" s="210"/>
      <c r="AD146" s="210"/>
      <c r="AE146" s="210"/>
      <c r="AF146" s="210"/>
      <c r="AG146" s="210" t="s">
        <v>163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5">
      <c r="A147" s="250">
        <v>51</v>
      </c>
      <c r="B147" s="251" t="s">
        <v>759</v>
      </c>
      <c r="C147" s="259" t="s">
        <v>760</v>
      </c>
      <c r="D147" s="252" t="s">
        <v>489</v>
      </c>
      <c r="E147" s="253">
        <v>1</v>
      </c>
      <c r="F147" s="254"/>
      <c r="G147" s="255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21</v>
      </c>
      <c r="M147" s="231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1"/>
      <c r="S147" s="231" t="s">
        <v>419</v>
      </c>
      <c r="T147" s="231" t="s">
        <v>420</v>
      </c>
      <c r="U147" s="231">
        <v>0</v>
      </c>
      <c r="V147" s="231">
        <f>ROUND(E147*U147,2)</f>
        <v>0</v>
      </c>
      <c r="W147" s="231"/>
      <c r="X147" s="231" t="s">
        <v>161</v>
      </c>
      <c r="Y147" s="231" t="s">
        <v>162</v>
      </c>
      <c r="Z147" s="210"/>
      <c r="AA147" s="210"/>
      <c r="AB147" s="210"/>
      <c r="AC147" s="210"/>
      <c r="AD147" s="210"/>
      <c r="AE147" s="210"/>
      <c r="AF147" s="210"/>
      <c r="AG147" s="210" t="s">
        <v>163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5">
      <c r="A148" s="250">
        <v>52</v>
      </c>
      <c r="B148" s="251" t="s">
        <v>761</v>
      </c>
      <c r="C148" s="259" t="s">
        <v>762</v>
      </c>
      <c r="D148" s="252" t="s">
        <v>502</v>
      </c>
      <c r="E148" s="253">
        <v>222</v>
      </c>
      <c r="F148" s="254"/>
      <c r="G148" s="255">
        <f>ROUND(E148*F148,2)</f>
        <v>0</v>
      </c>
      <c r="H148" s="232"/>
      <c r="I148" s="231">
        <f>ROUND(E148*H148,2)</f>
        <v>0</v>
      </c>
      <c r="J148" s="232"/>
      <c r="K148" s="231">
        <f>ROUND(E148*J148,2)</f>
        <v>0</v>
      </c>
      <c r="L148" s="231">
        <v>21</v>
      </c>
      <c r="M148" s="231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1"/>
      <c r="S148" s="231" t="s">
        <v>419</v>
      </c>
      <c r="T148" s="231" t="s">
        <v>420</v>
      </c>
      <c r="U148" s="231">
        <v>4</v>
      </c>
      <c r="V148" s="231">
        <f>ROUND(E148*U148,2)</f>
        <v>888</v>
      </c>
      <c r="W148" s="231"/>
      <c r="X148" s="231" t="s">
        <v>161</v>
      </c>
      <c r="Y148" s="231" t="s">
        <v>162</v>
      </c>
      <c r="Z148" s="210"/>
      <c r="AA148" s="210"/>
      <c r="AB148" s="210"/>
      <c r="AC148" s="210"/>
      <c r="AD148" s="210"/>
      <c r="AE148" s="210"/>
      <c r="AF148" s="210"/>
      <c r="AG148" s="210" t="s">
        <v>163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5">
      <c r="A149" s="250">
        <v>53</v>
      </c>
      <c r="B149" s="251" t="s">
        <v>763</v>
      </c>
      <c r="C149" s="259" t="s">
        <v>764</v>
      </c>
      <c r="D149" s="252" t="s">
        <v>765</v>
      </c>
      <c r="E149" s="253">
        <v>11</v>
      </c>
      <c r="F149" s="254"/>
      <c r="G149" s="255">
        <f>ROUND(E149*F149,2)</f>
        <v>0</v>
      </c>
      <c r="H149" s="232"/>
      <c r="I149" s="231">
        <f>ROUND(E149*H149,2)</f>
        <v>0</v>
      </c>
      <c r="J149" s="232"/>
      <c r="K149" s="231">
        <f>ROUND(E149*J149,2)</f>
        <v>0</v>
      </c>
      <c r="L149" s="231">
        <v>21</v>
      </c>
      <c r="M149" s="231">
        <f>G149*(1+L149/100)</f>
        <v>0</v>
      </c>
      <c r="N149" s="230">
        <v>0</v>
      </c>
      <c r="O149" s="230">
        <f>ROUND(E149*N149,2)</f>
        <v>0</v>
      </c>
      <c r="P149" s="230">
        <v>0</v>
      </c>
      <c r="Q149" s="230">
        <f>ROUND(E149*P149,2)</f>
        <v>0</v>
      </c>
      <c r="R149" s="231"/>
      <c r="S149" s="231" t="s">
        <v>419</v>
      </c>
      <c r="T149" s="231" t="s">
        <v>420</v>
      </c>
      <c r="U149" s="231">
        <v>0</v>
      </c>
      <c r="V149" s="231">
        <f>ROUND(E149*U149,2)</f>
        <v>0</v>
      </c>
      <c r="W149" s="231"/>
      <c r="X149" s="231" t="s">
        <v>161</v>
      </c>
      <c r="Y149" s="231" t="s">
        <v>162</v>
      </c>
      <c r="Z149" s="210"/>
      <c r="AA149" s="210"/>
      <c r="AB149" s="210"/>
      <c r="AC149" s="210"/>
      <c r="AD149" s="210"/>
      <c r="AE149" s="210"/>
      <c r="AF149" s="210"/>
      <c r="AG149" s="210" t="s">
        <v>163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5">
      <c r="A150" s="250">
        <v>54</v>
      </c>
      <c r="B150" s="251" t="s">
        <v>766</v>
      </c>
      <c r="C150" s="259" t="s">
        <v>767</v>
      </c>
      <c r="D150" s="252" t="s">
        <v>329</v>
      </c>
      <c r="E150" s="253">
        <v>60</v>
      </c>
      <c r="F150" s="254"/>
      <c r="G150" s="255">
        <f>ROUND(E150*F150,2)</f>
        <v>0</v>
      </c>
      <c r="H150" s="232"/>
      <c r="I150" s="231">
        <f>ROUND(E150*H150,2)</f>
        <v>0</v>
      </c>
      <c r="J150" s="232"/>
      <c r="K150" s="231">
        <f>ROUND(E150*J150,2)</f>
        <v>0</v>
      </c>
      <c r="L150" s="231">
        <v>21</v>
      </c>
      <c r="M150" s="231">
        <f>G150*(1+L150/100)</f>
        <v>0</v>
      </c>
      <c r="N150" s="230">
        <v>5.2999999999999999E-2</v>
      </c>
      <c r="O150" s="230">
        <f>ROUND(E150*N150,2)</f>
        <v>3.18</v>
      </c>
      <c r="P150" s="230">
        <v>0</v>
      </c>
      <c r="Q150" s="230">
        <f>ROUND(E150*P150,2)</f>
        <v>0</v>
      </c>
      <c r="R150" s="231" t="s">
        <v>768</v>
      </c>
      <c r="S150" s="231" t="s">
        <v>159</v>
      </c>
      <c r="T150" s="231" t="s">
        <v>160</v>
      </c>
      <c r="U150" s="231">
        <v>0</v>
      </c>
      <c r="V150" s="231">
        <f>ROUND(E150*U150,2)</f>
        <v>0</v>
      </c>
      <c r="W150" s="231"/>
      <c r="X150" s="231" t="s">
        <v>769</v>
      </c>
      <c r="Y150" s="231" t="s">
        <v>162</v>
      </c>
      <c r="Z150" s="210"/>
      <c r="AA150" s="210"/>
      <c r="AB150" s="210"/>
      <c r="AC150" s="210"/>
      <c r="AD150" s="210"/>
      <c r="AE150" s="210"/>
      <c r="AF150" s="210"/>
      <c r="AG150" s="210" t="s">
        <v>770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x14ac:dyDescent="0.25">
      <c r="A151" s="237" t="s">
        <v>154</v>
      </c>
      <c r="B151" s="238" t="s">
        <v>65</v>
      </c>
      <c r="C151" s="256" t="s">
        <v>66</v>
      </c>
      <c r="D151" s="239"/>
      <c r="E151" s="240"/>
      <c r="F151" s="241"/>
      <c r="G151" s="242">
        <f>SUMIF(AG152:AG163,"&lt;&gt;NOR",G152:G163)</f>
        <v>0</v>
      </c>
      <c r="H151" s="236"/>
      <c r="I151" s="236">
        <f>SUM(I152:I163)</f>
        <v>0</v>
      </c>
      <c r="J151" s="236"/>
      <c r="K151" s="236">
        <f>SUM(K152:K163)</f>
        <v>0</v>
      </c>
      <c r="L151" s="236"/>
      <c r="M151" s="236">
        <f>SUM(M152:M163)</f>
        <v>0</v>
      </c>
      <c r="N151" s="235"/>
      <c r="O151" s="235">
        <f>SUM(O152:O163)</f>
        <v>6.9200000000000008</v>
      </c>
      <c r="P151" s="235"/>
      <c r="Q151" s="235">
        <f>SUM(Q152:Q163)</f>
        <v>0</v>
      </c>
      <c r="R151" s="236"/>
      <c r="S151" s="236"/>
      <c r="T151" s="236"/>
      <c r="U151" s="236"/>
      <c r="V151" s="236">
        <f>SUM(V152:V163)</f>
        <v>551.41999999999996</v>
      </c>
      <c r="W151" s="236"/>
      <c r="X151" s="236"/>
      <c r="Y151" s="236"/>
      <c r="AG151" t="s">
        <v>155</v>
      </c>
    </row>
    <row r="152" spans="1:60" outlineLevel="1" x14ac:dyDescent="0.25">
      <c r="A152" s="244">
        <v>55</v>
      </c>
      <c r="B152" s="245" t="s">
        <v>771</v>
      </c>
      <c r="C152" s="257" t="s">
        <v>772</v>
      </c>
      <c r="D152" s="246" t="s">
        <v>158</v>
      </c>
      <c r="E152" s="247">
        <v>510.5</v>
      </c>
      <c r="F152" s="248"/>
      <c r="G152" s="249">
        <f>ROUND(E152*F152,2)</f>
        <v>0</v>
      </c>
      <c r="H152" s="232"/>
      <c r="I152" s="231">
        <f>ROUND(E152*H152,2)</f>
        <v>0</v>
      </c>
      <c r="J152" s="232"/>
      <c r="K152" s="231">
        <f>ROUND(E152*J152,2)</f>
        <v>0</v>
      </c>
      <c r="L152" s="231">
        <v>21</v>
      </c>
      <c r="M152" s="231">
        <f>G152*(1+L152/100)</f>
        <v>0</v>
      </c>
      <c r="N152" s="230">
        <v>1.1900000000000001E-2</v>
      </c>
      <c r="O152" s="230">
        <f>ROUND(E152*N152,2)</f>
        <v>6.07</v>
      </c>
      <c r="P152" s="230">
        <v>0</v>
      </c>
      <c r="Q152" s="230">
        <f>ROUND(E152*P152,2)</f>
        <v>0</v>
      </c>
      <c r="R152" s="231"/>
      <c r="S152" s="231" t="s">
        <v>159</v>
      </c>
      <c r="T152" s="231" t="s">
        <v>160</v>
      </c>
      <c r="U152" s="231">
        <v>0.95</v>
      </c>
      <c r="V152" s="231">
        <f>ROUND(E152*U152,2)</f>
        <v>484.98</v>
      </c>
      <c r="W152" s="231"/>
      <c r="X152" s="231" t="s">
        <v>161</v>
      </c>
      <c r="Y152" s="231" t="s">
        <v>162</v>
      </c>
      <c r="Z152" s="210"/>
      <c r="AA152" s="210"/>
      <c r="AB152" s="210"/>
      <c r="AC152" s="210"/>
      <c r="AD152" s="210"/>
      <c r="AE152" s="210"/>
      <c r="AF152" s="210"/>
      <c r="AG152" s="210" t="s">
        <v>163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5">
      <c r="A153" s="227"/>
      <c r="B153" s="228"/>
      <c r="C153" s="258" t="s">
        <v>773</v>
      </c>
      <c r="D153" s="233"/>
      <c r="E153" s="234">
        <v>128</v>
      </c>
      <c r="F153" s="231"/>
      <c r="G153" s="231"/>
      <c r="H153" s="231"/>
      <c r="I153" s="231"/>
      <c r="J153" s="231"/>
      <c r="K153" s="231"/>
      <c r="L153" s="231"/>
      <c r="M153" s="231"/>
      <c r="N153" s="230"/>
      <c r="O153" s="230"/>
      <c r="P153" s="230"/>
      <c r="Q153" s="230"/>
      <c r="R153" s="231"/>
      <c r="S153" s="231"/>
      <c r="T153" s="231"/>
      <c r="U153" s="231"/>
      <c r="V153" s="231"/>
      <c r="W153" s="231"/>
      <c r="X153" s="231"/>
      <c r="Y153" s="231"/>
      <c r="Z153" s="210"/>
      <c r="AA153" s="210"/>
      <c r="AB153" s="210"/>
      <c r="AC153" s="210"/>
      <c r="AD153" s="210"/>
      <c r="AE153" s="210"/>
      <c r="AF153" s="210"/>
      <c r="AG153" s="210" t="s">
        <v>165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5">
      <c r="A154" s="227"/>
      <c r="B154" s="228"/>
      <c r="C154" s="258" t="s">
        <v>774</v>
      </c>
      <c r="D154" s="233"/>
      <c r="E154" s="234">
        <v>144.69999999999999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31"/>
      <c r="Z154" s="210"/>
      <c r="AA154" s="210"/>
      <c r="AB154" s="210"/>
      <c r="AC154" s="210"/>
      <c r="AD154" s="210"/>
      <c r="AE154" s="210"/>
      <c r="AF154" s="210"/>
      <c r="AG154" s="210" t="s">
        <v>165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5">
      <c r="A155" s="227"/>
      <c r="B155" s="228"/>
      <c r="C155" s="258" t="s">
        <v>775</v>
      </c>
      <c r="D155" s="233"/>
      <c r="E155" s="234">
        <v>134</v>
      </c>
      <c r="F155" s="231"/>
      <c r="G155" s="231"/>
      <c r="H155" s="231"/>
      <c r="I155" s="231"/>
      <c r="J155" s="231"/>
      <c r="K155" s="231"/>
      <c r="L155" s="231"/>
      <c r="M155" s="231"/>
      <c r="N155" s="230"/>
      <c r="O155" s="230"/>
      <c r="P155" s="230"/>
      <c r="Q155" s="230"/>
      <c r="R155" s="231"/>
      <c r="S155" s="231"/>
      <c r="T155" s="231"/>
      <c r="U155" s="231"/>
      <c r="V155" s="231"/>
      <c r="W155" s="231"/>
      <c r="X155" s="231"/>
      <c r="Y155" s="231"/>
      <c r="Z155" s="210"/>
      <c r="AA155" s="210"/>
      <c r="AB155" s="210"/>
      <c r="AC155" s="210"/>
      <c r="AD155" s="210"/>
      <c r="AE155" s="210"/>
      <c r="AF155" s="210"/>
      <c r="AG155" s="210" t="s">
        <v>165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3" x14ac:dyDescent="0.25">
      <c r="A156" s="227"/>
      <c r="B156" s="228"/>
      <c r="C156" s="258" t="s">
        <v>776</v>
      </c>
      <c r="D156" s="233"/>
      <c r="E156" s="234">
        <v>103.8</v>
      </c>
      <c r="F156" s="231"/>
      <c r="G156" s="231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31"/>
      <c r="Z156" s="210"/>
      <c r="AA156" s="210"/>
      <c r="AB156" s="210"/>
      <c r="AC156" s="210"/>
      <c r="AD156" s="210"/>
      <c r="AE156" s="210"/>
      <c r="AF156" s="210"/>
      <c r="AG156" s="210" t="s">
        <v>165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5">
      <c r="A157" s="244">
        <v>56</v>
      </c>
      <c r="B157" s="245" t="s">
        <v>777</v>
      </c>
      <c r="C157" s="257" t="s">
        <v>778</v>
      </c>
      <c r="D157" s="246" t="s">
        <v>158</v>
      </c>
      <c r="E157" s="247">
        <v>68.23</v>
      </c>
      <c r="F157" s="248"/>
      <c r="G157" s="249">
        <f>ROUND(E157*F157,2)</f>
        <v>0</v>
      </c>
      <c r="H157" s="232"/>
      <c r="I157" s="231">
        <f>ROUND(E157*H157,2)</f>
        <v>0</v>
      </c>
      <c r="J157" s="232"/>
      <c r="K157" s="231">
        <f>ROUND(E157*J157,2)</f>
        <v>0</v>
      </c>
      <c r="L157" s="231">
        <v>21</v>
      </c>
      <c r="M157" s="231">
        <f>G157*(1+L157/100)</f>
        <v>0</v>
      </c>
      <c r="N157" s="230">
        <v>1.201E-2</v>
      </c>
      <c r="O157" s="230">
        <f>ROUND(E157*N157,2)</f>
        <v>0.82</v>
      </c>
      <c r="P157" s="230">
        <v>0</v>
      </c>
      <c r="Q157" s="230">
        <f>ROUND(E157*P157,2)</f>
        <v>0</v>
      </c>
      <c r="R157" s="231"/>
      <c r="S157" s="231" t="s">
        <v>159</v>
      </c>
      <c r="T157" s="231" t="s">
        <v>160</v>
      </c>
      <c r="U157" s="231">
        <v>0.95</v>
      </c>
      <c r="V157" s="231">
        <f>ROUND(E157*U157,2)</f>
        <v>64.819999999999993</v>
      </c>
      <c r="W157" s="231"/>
      <c r="X157" s="231" t="s">
        <v>161</v>
      </c>
      <c r="Y157" s="231" t="s">
        <v>162</v>
      </c>
      <c r="Z157" s="210"/>
      <c r="AA157" s="210"/>
      <c r="AB157" s="210"/>
      <c r="AC157" s="210"/>
      <c r="AD157" s="210"/>
      <c r="AE157" s="210"/>
      <c r="AF157" s="210"/>
      <c r="AG157" s="210" t="s">
        <v>163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5">
      <c r="A158" s="227"/>
      <c r="B158" s="228"/>
      <c r="C158" s="258" t="s">
        <v>779</v>
      </c>
      <c r="D158" s="233"/>
      <c r="E158" s="234">
        <v>23.67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31"/>
      <c r="Z158" s="210"/>
      <c r="AA158" s="210"/>
      <c r="AB158" s="210"/>
      <c r="AC158" s="210"/>
      <c r="AD158" s="210"/>
      <c r="AE158" s="210"/>
      <c r="AF158" s="210"/>
      <c r="AG158" s="210" t="s">
        <v>165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5">
      <c r="A159" s="227"/>
      <c r="B159" s="228"/>
      <c r="C159" s="258" t="s">
        <v>780</v>
      </c>
      <c r="D159" s="233"/>
      <c r="E159" s="234">
        <v>10.25</v>
      </c>
      <c r="F159" s="231"/>
      <c r="G159" s="231"/>
      <c r="H159" s="231"/>
      <c r="I159" s="231"/>
      <c r="J159" s="231"/>
      <c r="K159" s="231"/>
      <c r="L159" s="231"/>
      <c r="M159" s="231"/>
      <c r="N159" s="230"/>
      <c r="O159" s="230"/>
      <c r="P159" s="230"/>
      <c r="Q159" s="230"/>
      <c r="R159" s="231"/>
      <c r="S159" s="231"/>
      <c r="T159" s="231"/>
      <c r="U159" s="231"/>
      <c r="V159" s="231"/>
      <c r="W159" s="231"/>
      <c r="X159" s="231"/>
      <c r="Y159" s="231"/>
      <c r="Z159" s="210"/>
      <c r="AA159" s="210"/>
      <c r="AB159" s="210"/>
      <c r="AC159" s="210"/>
      <c r="AD159" s="210"/>
      <c r="AE159" s="210"/>
      <c r="AF159" s="210"/>
      <c r="AG159" s="210" t="s">
        <v>165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3" x14ac:dyDescent="0.25">
      <c r="A160" s="227"/>
      <c r="B160" s="228"/>
      <c r="C160" s="258" t="s">
        <v>781</v>
      </c>
      <c r="D160" s="233"/>
      <c r="E160" s="234">
        <v>20.52</v>
      </c>
      <c r="F160" s="231"/>
      <c r="G160" s="231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31"/>
      <c r="Z160" s="210"/>
      <c r="AA160" s="210"/>
      <c r="AB160" s="210"/>
      <c r="AC160" s="210"/>
      <c r="AD160" s="210"/>
      <c r="AE160" s="210"/>
      <c r="AF160" s="210"/>
      <c r="AG160" s="210" t="s">
        <v>165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3" x14ac:dyDescent="0.25">
      <c r="A161" s="227"/>
      <c r="B161" s="228"/>
      <c r="C161" s="258" t="s">
        <v>782</v>
      </c>
      <c r="D161" s="233"/>
      <c r="E161" s="234">
        <v>13.79</v>
      </c>
      <c r="F161" s="231"/>
      <c r="G161" s="231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31"/>
      <c r="Z161" s="210"/>
      <c r="AA161" s="210"/>
      <c r="AB161" s="210"/>
      <c r="AC161" s="210"/>
      <c r="AD161" s="210"/>
      <c r="AE161" s="210"/>
      <c r="AF161" s="210"/>
      <c r="AG161" s="210" t="s">
        <v>165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5">
      <c r="A162" s="244">
        <v>57</v>
      </c>
      <c r="B162" s="245" t="s">
        <v>783</v>
      </c>
      <c r="C162" s="257" t="s">
        <v>784</v>
      </c>
      <c r="D162" s="246" t="s">
        <v>158</v>
      </c>
      <c r="E162" s="247">
        <v>1.54</v>
      </c>
      <c r="F162" s="248"/>
      <c r="G162" s="249">
        <f>ROUND(E162*F162,2)</f>
        <v>0</v>
      </c>
      <c r="H162" s="232"/>
      <c r="I162" s="231">
        <f>ROUND(E162*H162,2)</f>
        <v>0</v>
      </c>
      <c r="J162" s="232"/>
      <c r="K162" s="231">
        <f>ROUND(E162*J162,2)</f>
        <v>0</v>
      </c>
      <c r="L162" s="231">
        <v>21</v>
      </c>
      <c r="M162" s="231">
        <f>G162*(1+L162/100)</f>
        <v>0</v>
      </c>
      <c r="N162" s="230">
        <v>1.8010000000000002E-2</v>
      </c>
      <c r="O162" s="230">
        <f>ROUND(E162*N162,2)</f>
        <v>0.03</v>
      </c>
      <c r="P162" s="230">
        <v>0</v>
      </c>
      <c r="Q162" s="230">
        <f>ROUND(E162*P162,2)</f>
        <v>0</v>
      </c>
      <c r="R162" s="231"/>
      <c r="S162" s="231" t="s">
        <v>159</v>
      </c>
      <c r="T162" s="231" t="s">
        <v>160</v>
      </c>
      <c r="U162" s="231">
        <v>1.05</v>
      </c>
      <c r="V162" s="231">
        <f>ROUND(E162*U162,2)</f>
        <v>1.62</v>
      </c>
      <c r="W162" s="231"/>
      <c r="X162" s="231" t="s">
        <v>161</v>
      </c>
      <c r="Y162" s="231" t="s">
        <v>162</v>
      </c>
      <c r="Z162" s="210"/>
      <c r="AA162" s="210"/>
      <c r="AB162" s="210"/>
      <c r="AC162" s="210"/>
      <c r="AD162" s="210"/>
      <c r="AE162" s="210"/>
      <c r="AF162" s="210"/>
      <c r="AG162" s="210" t="s">
        <v>163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5">
      <c r="A163" s="227"/>
      <c r="B163" s="228"/>
      <c r="C163" s="258" t="s">
        <v>785</v>
      </c>
      <c r="D163" s="233"/>
      <c r="E163" s="234">
        <v>1.54</v>
      </c>
      <c r="F163" s="231"/>
      <c r="G163" s="231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31"/>
      <c r="Z163" s="210"/>
      <c r="AA163" s="210"/>
      <c r="AB163" s="210"/>
      <c r="AC163" s="210"/>
      <c r="AD163" s="210"/>
      <c r="AE163" s="210"/>
      <c r="AF163" s="210"/>
      <c r="AG163" s="210" t="s">
        <v>165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x14ac:dyDescent="0.25">
      <c r="A164" s="237" t="s">
        <v>154</v>
      </c>
      <c r="B164" s="238" t="s">
        <v>67</v>
      </c>
      <c r="C164" s="256" t="s">
        <v>68</v>
      </c>
      <c r="D164" s="239"/>
      <c r="E164" s="240"/>
      <c r="F164" s="241"/>
      <c r="G164" s="242">
        <f>SUMIF(AG165:AG171,"&lt;&gt;NOR",G165:G171)</f>
        <v>0</v>
      </c>
      <c r="H164" s="236"/>
      <c r="I164" s="236">
        <f>SUM(I165:I171)</f>
        <v>0</v>
      </c>
      <c r="J164" s="236"/>
      <c r="K164" s="236">
        <f>SUM(K165:K171)</f>
        <v>0</v>
      </c>
      <c r="L164" s="236"/>
      <c r="M164" s="236">
        <f>SUM(M165:M171)</f>
        <v>0</v>
      </c>
      <c r="N164" s="235"/>
      <c r="O164" s="235">
        <f>SUM(O165:O171)</f>
        <v>80.350000000000009</v>
      </c>
      <c r="P164" s="235"/>
      <c r="Q164" s="235">
        <f>SUM(Q165:Q171)</f>
        <v>0</v>
      </c>
      <c r="R164" s="236"/>
      <c r="S164" s="236"/>
      <c r="T164" s="236"/>
      <c r="U164" s="236"/>
      <c r="V164" s="236">
        <f>SUM(V165:V171)</f>
        <v>1476.97</v>
      </c>
      <c r="W164" s="236"/>
      <c r="X164" s="236"/>
      <c r="Y164" s="236"/>
      <c r="AG164" t="s">
        <v>155</v>
      </c>
    </row>
    <row r="165" spans="1:60" outlineLevel="1" x14ac:dyDescent="0.25">
      <c r="A165" s="244">
        <v>58</v>
      </c>
      <c r="B165" s="245" t="s">
        <v>786</v>
      </c>
      <c r="C165" s="257" t="s">
        <v>787</v>
      </c>
      <c r="D165" s="246" t="s">
        <v>158</v>
      </c>
      <c r="E165" s="247">
        <v>292</v>
      </c>
      <c r="F165" s="248"/>
      <c r="G165" s="249">
        <f>ROUND(E165*F165,2)</f>
        <v>0</v>
      </c>
      <c r="H165" s="232"/>
      <c r="I165" s="231">
        <f>ROUND(E165*H165,2)</f>
        <v>0</v>
      </c>
      <c r="J165" s="232"/>
      <c r="K165" s="231">
        <f>ROUND(E165*J165,2)</f>
        <v>0</v>
      </c>
      <c r="L165" s="231">
        <v>21</v>
      </c>
      <c r="M165" s="231">
        <f>G165*(1+L165/100)</f>
        <v>0</v>
      </c>
      <c r="N165" s="230">
        <v>1.7299999999999999E-2</v>
      </c>
      <c r="O165" s="230">
        <f>ROUND(E165*N165,2)</f>
        <v>5.05</v>
      </c>
      <c r="P165" s="230">
        <v>0</v>
      </c>
      <c r="Q165" s="230">
        <f>ROUND(E165*P165,2)</f>
        <v>0</v>
      </c>
      <c r="R165" s="231"/>
      <c r="S165" s="231" t="s">
        <v>159</v>
      </c>
      <c r="T165" s="231" t="s">
        <v>160</v>
      </c>
      <c r="U165" s="231">
        <v>0.36</v>
      </c>
      <c r="V165" s="231">
        <f>ROUND(E165*U165,2)</f>
        <v>105.12</v>
      </c>
      <c r="W165" s="231"/>
      <c r="X165" s="231" t="s">
        <v>161</v>
      </c>
      <c r="Y165" s="231" t="s">
        <v>162</v>
      </c>
      <c r="Z165" s="210"/>
      <c r="AA165" s="210"/>
      <c r="AB165" s="210"/>
      <c r="AC165" s="210"/>
      <c r="AD165" s="210"/>
      <c r="AE165" s="210"/>
      <c r="AF165" s="210"/>
      <c r="AG165" s="210" t="s">
        <v>163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5">
      <c r="A166" s="227"/>
      <c r="B166" s="228"/>
      <c r="C166" s="258" t="s">
        <v>788</v>
      </c>
      <c r="D166" s="233"/>
      <c r="E166" s="234">
        <v>292</v>
      </c>
      <c r="F166" s="231"/>
      <c r="G166" s="231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31"/>
      <c r="Z166" s="210"/>
      <c r="AA166" s="210"/>
      <c r="AB166" s="210"/>
      <c r="AC166" s="210"/>
      <c r="AD166" s="210"/>
      <c r="AE166" s="210"/>
      <c r="AF166" s="210"/>
      <c r="AG166" s="210" t="s">
        <v>165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5">
      <c r="A167" s="250">
        <v>59</v>
      </c>
      <c r="B167" s="251" t="s">
        <v>789</v>
      </c>
      <c r="C167" s="259" t="s">
        <v>790</v>
      </c>
      <c r="D167" s="252" t="s">
        <v>158</v>
      </c>
      <c r="E167" s="253">
        <v>170</v>
      </c>
      <c r="F167" s="254"/>
      <c r="G167" s="255">
        <f>ROUND(E167*F167,2)</f>
        <v>0</v>
      </c>
      <c r="H167" s="232"/>
      <c r="I167" s="231">
        <f>ROUND(E167*H167,2)</f>
        <v>0</v>
      </c>
      <c r="J167" s="232"/>
      <c r="K167" s="231">
        <f>ROUND(E167*J167,2)</f>
        <v>0</v>
      </c>
      <c r="L167" s="231">
        <v>21</v>
      </c>
      <c r="M167" s="231">
        <f>G167*(1+L167/100)</f>
        <v>0</v>
      </c>
      <c r="N167" s="230">
        <v>5.1229999999999998E-2</v>
      </c>
      <c r="O167" s="230">
        <f>ROUND(E167*N167,2)</f>
        <v>8.7100000000000009</v>
      </c>
      <c r="P167" s="230">
        <v>0</v>
      </c>
      <c r="Q167" s="230">
        <f>ROUND(E167*P167,2)</f>
        <v>0</v>
      </c>
      <c r="R167" s="231"/>
      <c r="S167" s="231" t="s">
        <v>159</v>
      </c>
      <c r="T167" s="231" t="s">
        <v>160</v>
      </c>
      <c r="U167" s="231">
        <v>0.97299999999999998</v>
      </c>
      <c r="V167" s="231">
        <f>ROUND(E167*U167,2)</f>
        <v>165.41</v>
      </c>
      <c r="W167" s="231"/>
      <c r="X167" s="231" t="s">
        <v>161</v>
      </c>
      <c r="Y167" s="231" t="s">
        <v>162</v>
      </c>
      <c r="Z167" s="210"/>
      <c r="AA167" s="210"/>
      <c r="AB167" s="210"/>
      <c r="AC167" s="210"/>
      <c r="AD167" s="210"/>
      <c r="AE167" s="210"/>
      <c r="AF167" s="210"/>
      <c r="AG167" s="210" t="s">
        <v>163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5">
      <c r="A168" s="250">
        <v>60</v>
      </c>
      <c r="B168" s="251" t="s">
        <v>791</v>
      </c>
      <c r="C168" s="259" t="s">
        <v>792</v>
      </c>
      <c r="D168" s="252" t="s">
        <v>158</v>
      </c>
      <c r="E168" s="253">
        <v>118</v>
      </c>
      <c r="F168" s="254"/>
      <c r="G168" s="255">
        <f>ROUND(E168*F168,2)</f>
        <v>0</v>
      </c>
      <c r="H168" s="232"/>
      <c r="I168" s="231">
        <f>ROUND(E168*H168,2)</f>
        <v>0</v>
      </c>
      <c r="J168" s="232"/>
      <c r="K168" s="231">
        <f>ROUND(E168*J168,2)</f>
        <v>0</v>
      </c>
      <c r="L168" s="231">
        <v>21</v>
      </c>
      <c r="M168" s="231">
        <f>G168*(1+L168/100)</f>
        <v>0</v>
      </c>
      <c r="N168" s="230">
        <v>4.4139999999999999E-2</v>
      </c>
      <c r="O168" s="230">
        <f>ROUND(E168*N168,2)</f>
        <v>5.21</v>
      </c>
      <c r="P168" s="230">
        <v>0</v>
      </c>
      <c r="Q168" s="230">
        <f>ROUND(E168*P168,2)</f>
        <v>0</v>
      </c>
      <c r="R168" s="231"/>
      <c r="S168" s="231" t="s">
        <v>159</v>
      </c>
      <c r="T168" s="231" t="s">
        <v>160</v>
      </c>
      <c r="U168" s="231">
        <v>0.6</v>
      </c>
      <c r="V168" s="231">
        <f>ROUND(E168*U168,2)</f>
        <v>70.8</v>
      </c>
      <c r="W168" s="231"/>
      <c r="X168" s="231" t="s">
        <v>161</v>
      </c>
      <c r="Y168" s="231" t="s">
        <v>162</v>
      </c>
      <c r="Z168" s="210"/>
      <c r="AA168" s="210"/>
      <c r="AB168" s="210"/>
      <c r="AC168" s="210"/>
      <c r="AD168" s="210"/>
      <c r="AE168" s="210"/>
      <c r="AF168" s="210"/>
      <c r="AG168" s="210" t="s">
        <v>163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5">
      <c r="A169" s="250">
        <v>61</v>
      </c>
      <c r="B169" s="251" t="s">
        <v>793</v>
      </c>
      <c r="C169" s="259" t="s">
        <v>794</v>
      </c>
      <c r="D169" s="252" t="s">
        <v>158</v>
      </c>
      <c r="E169" s="253">
        <v>1283</v>
      </c>
      <c r="F169" s="254"/>
      <c r="G169" s="255">
        <f>ROUND(E169*F169,2)</f>
        <v>0</v>
      </c>
      <c r="H169" s="232"/>
      <c r="I169" s="231">
        <f>ROUND(E169*H169,2)</f>
        <v>0</v>
      </c>
      <c r="J169" s="232"/>
      <c r="K169" s="231">
        <f>ROUND(E169*J169,2)</f>
        <v>0</v>
      </c>
      <c r="L169" s="231">
        <v>21</v>
      </c>
      <c r="M169" s="231">
        <f>G169*(1+L169/100)</f>
        <v>0</v>
      </c>
      <c r="N169" s="230">
        <v>4.7660000000000001E-2</v>
      </c>
      <c r="O169" s="230">
        <f>ROUND(E169*N169,2)</f>
        <v>61.15</v>
      </c>
      <c r="P169" s="230">
        <v>0</v>
      </c>
      <c r="Q169" s="230">
        <f>ROUND(E169*P169,2)</f>
        <v>0</v>
      </c>
      <c r="R169" s="231"/>
      <c r="S169" s="231" t="s">
        <v>159</v>
      </c>
      <c r="T169" s="231" t="s">
        <v>160</v>
      </c>
      <c r="U169" s="231">
        <v>0.84</v>
      </c>
      <c r="V169" s="231">
        <f>ROUND(E169*U169,2)</f>
        <v>1077.72</v>
      </c>
      <c r="W169" s="231"/>
      <c r="X169" s="231" t="s">
        <v>161</v>
      </c>
      <c r="Y169" s="231" t="s">
        <v>162</v>
      </c>
      <c r="Z169" s="210"/>
      <c r="AA169" s="210"/>
      <c r="AB169" s="210"/>
      <c r="AC169" s="210"/>
      <c r="AD169" s="210"/>
      <c r="AE169" s="210"/>
      <c r="AF169" s="210"/>
      <c r="AG169" s="210" t="s">
        <v>163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5">
      <c r="A170" s="250">
        <v>62</v>
      </c>
      <c r="B170" s="251" t="s">
        <v>795</v>
      </c>
      <c r="C170" s="259" t="s">
        <v>796</v>
      </c>
      <c r="D170" s="252" t="s">
        <v>158</v>
      </c>
      <c r="E170" s="253">
        <v>160</v>
      </c>
      <c r="F170" s="254"/>
      <c r="G170" s="255">
        <f>ROUND(E170*F170,2)</f>
        <v>0</v>
      </c>
      <c r="H170" s="232"/>
      <c r="I170" s="231">
        <f>ROUND(E170*H170,2)</f>
        <v>0</v>
      </c>
      <c r="J170" s="232"/>
      <c r="K170" s="231">
        <f>ROUND(E170*J170,2)</f>
        <v>0</v>
      </c>
      <c r="L170" s="231">
        <v>21</v>
      </c>
      <c r="M170" s="231">
        <f>G170*(1+L170/100)</f>
        <v>0</v>
      </c>
      <c r="N170" s="230">
        <v>0</v>
      </c>
      <c r="O170" s="230">
        <f>ROUND(E170*N170,2)</f>
        <v>0</v>
      </c>
      <c r="P170" s="230">
        <v>0</v>
      </c>
      <c r="Q170" s="230">
        <f>ROUND(E170*P170,2)</f>
        <v>0</v>
      </c>
      <c r="R170" s="231"/>
      <c r="S170" s="231" t="s">
        <v>159</v>
      </c>
      <c r="T170" s="231" t="s">
        <v>160</v>
      </c>
      <c r="U170" s="231">
        <v>0.36199999999999999</v>
      </c>
      <c r="V170" s="231">
        <f>ROUND(E170*U170,2)</f>
        <v>57.92</v>
      </c>
      <c r="W170" s="231"/>
      <c r="X170" s="231" t="s">
        <v>161</v>
      </c>
      <c r="Y170" s="231" t="s">
        <v>162</v>
      </c>
      <c r="Z170" s="210"/>
      <c r="AA170" s="210"/>
      <c r="AB170" s="210"/>
      <c r="AC170" s="210"/>
      <c r="AD170" s="210"/>
      <c r="AE170" s="210"/>
      <c r="AF170" s="210"/>
      <c r="AG170" s="210" t="s">
        <v>163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5">
      <c r="A171" s="250">
        <v>63</v>
      </c>
      <c r="B171" s="251" t="s">
        <v>797</v>
      </c>
      <c r="C171" s="259" t="s">
        <v>798</v>
      </c>
      <c r="D171" s="252" t="s">
        <v>158</v>
      </c>
      <c r="E171" s="253">
        <v>160</v>
      </c>
      <c r="F171" s="254"/>
      <c r="G171" s="255">
        <f>ROUND(E171*F171,2)</f>
        <v>0</v>
      </c>
      <c r="H171" s="232"/>
      <c r="I171" s="231">
        <f>ROUND(E171*H171,2)</f>
        <v>0</v>
      </c>
      <c r="J171" s="232"/>
      <c r="K171" s="231">
        <f>ROUND(E171*J171,2)</f>
        <v>0</v>
      </c>
      <c r="L171" s="231">
        <v>21</v>
      </c>
      <c r="M171" s="231">
        <f>G171*(1+L171/100)</f>
        <v>0</v>
      </c>
      <c r="N171" s="230">
        <v>1.4499999999999999E-3</v>
      </c>
      <c r="O171" s="230">
        <f>ROUND(E171*N171,2)</f>
        <v>0.23</v>
      </c>
      <c r="P171" s="230">
        <v>0</v>
      </c>
      <c r="Q171" s="230">
        <f>ROUND(E171*P171,2)</f>
        <v>0</v>
      </c>
      <c r="R171" s="231" t="s">
        <v>768</v>
      </c>
      <c r="S171" s="231" t="s">
        <v>159</v>
      </c>
      <c r="T171" s="231" t="s">
        <v>160</v>
      </c>
      <c r="U171" s="231">
        <v>0</v>
      </c>
      <c r="V171" s="231">
        <f>ROUND(E171*U171,2)</f>
        <v>0</v>
      </c>
      <c r="W171" s="231"/>
      <c r="X171" s="231" t="s">
        <v>769</v>
      </c>
      <c r="Y171" s="231" t="s">
        <v>162</v>
      </c>
      <c r="Z171" s="210"/>
      <c r="AA171" s="210"/>
      <c r="AB171" s="210"/>
      <c r="AC171" s="210"/>
      <c r="AD171" s="210"/>
      <c r="AE171" s="210"/>
      <c r="AF171" s="210"/>
      <c r="AG171" s="210" t="s">
        <v>770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5">
      <c r="A172" s="237" t="s">
        <v>154</v>
      </c>
      <c r="B172" s="238" t="s">
        <v>69</v>
      </c>
      <c r="C172" s="256" t="s">
        <v>70</v>
      </c>
      <c r="D172" s="239"/>
      <c r="E172" s="240"/>
      <c r="F172" s="241"/>
      <c r="G172" s="242">
        <f>SUMIF(AG173:AG195,"&lt;&gt;NOR",G173:G195)</f>
        <v>0</v>
      </c>
      <c r="H172" s="236"/>
      <c r="I172" s="236">
        <f>SUM(I173:I195)</f>
        <v>0</v>
      </c>
      <c r="J172" s="236"/>
      <c r="K172" s="236">
        <f>SUM(K173:K195)</f>
        <v>0</v>
      </c>
      <c r="L172" s="236"/>
      <c r="M172" s="236">
        <f>SUM(M173:M195)</f>
        <v>0</v>
      </c>
      <c r="N172" s="235"/>
      <c r="O172" s="235">
        <f>SUM(O173:O195)</f>
        <v>29.529999999999998</v>
      </c>
      <c r="P172" s="235"/>
      <c r="Q172" s="235">
        <f>SUM(Q173:Q195)</f>
        <v>0</v>
      </c>
      <c r="R172" s="236"/>
      <c r="S172" s="236"/>
      <c r="T172" s="236"/>
      <c r="U172" s="236"/>
      <c r="V172" s="236">
        <f>SUM(V173:V195)</f>
        <v>1366.12</v>
      </c>
      <c r="W172" s="236"/>
      <c r="X172" s="236"/>
      <c r="Y172" s="236"/>
      <c r="AG172" t="s">
        <v>155</v>
      </c>
    </row>
    <row r="173" spans="1:60" outlineLevel="1" x14ac:dyDescent="0.25">
      <c r="A173" s="244">
        <v>64</v>
      </c>
      <c r="B173" s="245" t="s">
        <v>799</v>
      </c>
      <c r="C173" s="257" t="s">
        <v>800</v>
      </c>
      <c r="D173" s="246" t="s">
        <v>158</v>
      </c>
      <c r="E173" s="247">
        <v>2.8</v>
      </c>
      <c r="F173" s="248"/>
      <c r="G173" s="249">
        <f>ROUND(E173*F173,2)</f>
        <v>0</v>
      </c>
      <c r="H173" s="232"/>
      <c r="I173" s="231">
        <f>ROUND(E173*H173,2)</f>
        <v>0</v>
      </c>
      <c r="J173" s="232"/>
      <c r="K173" s="231">
        <f>ROUND(E173*J173,2)</f>
        <v>0</v>
      </c>
      <c r="L173" s="231">
        <v>21</v>
      </c>
      <c r="M173" s="231">
        <f>G173*(1+L173/100)</f>
        <v>0</v>
      </c>
      <c r="N173" s="230">
        <v>9.6100000000000005E-3</v>
      </c>
      <c r="O173" s="230">
        <f>ROUND(E173*N173,2)</f>
        <v>0.03</v>
      </c>
      <c r="P173" s="230">
        <v>0</v>
      </c>
      <c r="Q173" s="230">
        <f>ROUND(E173*P173,2)</f>
        <v>0</v>
      </c>
      <c r="R173" s="231"/>
      <c r="S173" s="231" t="s">
        <v>159</v>
      </c>
      <c r="T173" s="231" t="s">
        <v>160</v>
      </c>
      <c r="U173" s="231">
        <v>1.5620000000000001</v>
      </c>
      <c r="V173" s="231">
        <f>ROUND(E173*U173,2)</f>
        <v>4.37</v>
      </c>
      <c r="W173" s="231"/>
      <c r="X173" s="231" t="s">
        <v>161</v>
      </c>
      <c r="Y173" s="231" t="s">
        <v>162</v>
      </c>
      <c r="Z173" s="210"/>
      <c r="AA173" s="210"/>
      <c r="AB173" s="210"/>
      <c r="AC173" s="210"/>
      <c r="AD173" s="210"/>
      <c r="AE173" s="210"/>
      <c r="AF173" s="210"/>
      <c r="AG173" s="210" t="s">
        <v>163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5">
      <c r="A174" s="227"/>
      <c r="B174" s="228"/>
      <c r="C174" s="258" t="s">
        <v>801</v>
      </c>
      <c r="D174" s="233"/>
      <c r="E174" s="234">
        <v>2.8</v>
      </c>
      <c r="F174" s="231"/>
      <c r="G174" s="231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31"/>
      <c r="Z174" s="210"/>
      <c r="AA174" s="210"/>
      <c r="AB174" s="210"/>
      <c r="AC174" s="210"/>
      <c r="AD174" s="210"/>
      <c r="AE174" s="210"/>
      <c r="AF174" s="210"/>
      <c r="AG174" s="210" t="s">
        <v>165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5">
      <c r="A175" s="250">
        <v>65</v>
      </c>
      <c r="B175" s="251" t="s">
        <v>802</v>
      </c>
      <c r="C175" s="259" t="s">
        <v>803</v>
      </c>
      <c r="D175" s="252" t="s">
        <v>158</v>
      </c>
      <c r="E175" s="253">
        <v>523.86446000000001</v>
      </c>
      <c r="F175" s="254"/>
      <c r="G175" s="255">
        <f>ROUND(E175*F175,2)</f>
        <v>0</v>
      </c>
      <c r="H175" s="232"/>
      <c r="I175" s="231">
        <f>ROUND(E175*H175,2)</f>
        <v>0</v>
      </c>
      <c r="J175" s="232"/>
      <c r="K175" s="231">
        <f>ROUND(E175*J175,2)</f>
        <v>0</v>
      </c>
      <c r="L175" s="231">
        <v>21</v>
      </c>
      <c r="M175" s="231">
        <f>G175*(1+L175/100)</f>
        <v>0</v>
      </c>
      <c r="N175" s="230">
        <v>2.836E-2</v>
      </c>
      <c r="O175" s="230">
        <f>ROUND(E175*N175,2)</f>
        <v>14.86</v>
      </c>
      <c r="P175" s="230">
        <v>0</v>
      </c>
      <c r="Q175" s="230">
        <f>ROUND(E175*P175,2)</f>
        <v>0</v>
      </c>
      <c r="R175" s="231"/>
      <c r="S175" s="231" t="s">
        <v>159</v>
      </c>
      <c r="T175" s="231" t="s">
        <v>160</v>
      </c>
      <c r="U175" s="231">
        <v>0.52900999999999998</v>
      </c>
      <c r="V175" s="231">
        <f>ROUND(E175*U175,2)</f>
        <v>277.13</v>
      </c>
      <c r="W175" s="231"/>
      <c r="X175" s="231" t="s">
        <v>161</v>
      </c>
      <c r="Y175" s="231" t="s">
        <v>162</v>
      </c>
      <c r="Z175" s="210"/>
      <c r="AA175" s="210"/>
      <c r="AB175" s="210"/>
      <c r="AC175" s="210"/>
      <c r="AD175" s="210"/>
      <c r="AE175" s="210"/>
      <c r="AF175" s="210"/>
      <c r="AG175" s="210" t="s">
        <v>163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0.399999999999999" outlineLevel="1" x14ac:dyDescent="0.25">
      <c r="A176" s="244">
        <v>66</v>
      </c>
      <c r="B176" s="245" t="s">
        <v>804</v>
      </c>
      <c r="C176" s="257" t="s">
        <v>805</v>
      </c>
      <c r="D176" s="246" t="s">
        <v>158</v>
      </c>
      <c r="E176" s="247">
        <v>11.120200000000001</v>
      </c>
      <c r="F176" s="248"/>
      <c r="G176" s="249">
        <f>ROUND(E176*F176,2)</f>
        <v>0</v>
      </c>
      <c r="H176" s="232"/>
      <c r="I176" s="231">
        <f>ROUND(E176*H176,2)</f>
        <v>0</v>
      </c>
      <c r="J176" s="232"/>
      <c r="K176" s="231">
        <f>ROUND(E176*J176,2)</f>
        <v>0</v>
      </c>
      <c r="L176" s="231">
        <v>21</v>
      </c>
      <c r="M176" s="231">
        <f>G176*(1+L176/100)</f>
        <v>0</v>
      </c>
      <c r="N176" s="230">
        <v>1.366E-2</v>
      </c>
      <c r="O176" s="230">
        <f>ROUND(E176*N176,2)</f>
        <v>0.15</v>
      </c>
      <c r="P176" s="230">
        <v>0</v>
      </c>
      <c r="Q176" s="230">
        <f>ROUND(E176*P176,2)</f>
        <v>0</v>
      </c>
      <c r="R176" s="231"/>
      <c r="S176" s="231" t="s">
        <v>419</v>
      </c>
      <c r="T176" s="231" t="s">
        <v>420</v>
      </c>
      <c r="U176" s="231">
        <v>2.9020000000000001</v>
      </c>
      <c r="V176" s="231">
        <f>ROUND(E176*U176,2)</f>
        <v>32.270000000000003</v>
      </c>
      <c r="W176" s="231"/>
      <c r="X176" s="231" t="s">
        <v>161</v>
      </c>
      <c r="Y176" s="231" t="s">
        <v>162</v>
      </c>
      <c r="Z176" s="210"/>
      <c r="AA176" s="210"/>
      <c r="AB176" s="210"/>
      <c r="AC176" s="210"/>
      <c r="AD176" s="210"/>
      <c r="AE176" s="210"/>
      <c r="AF176" s="210"/>
      <c r="AG176" s="210" t="s">
        <v>163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ht="20.399999999999999" outlineLevel="2" x14ac:dyDescent="0.25">
      <c r="A177" s="227"/>
      <c r="B177" s="228"/>
      <c r="C177" s="258" t="s">
        <v>806</v>
      </c>
      <c r="D177" s="233"/>
      <c r="E177" s="234">
        <v>11.120200000000001</v>
      </c>
      <c r="F177" s="231"/>
      <c r="G177" s="231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31"/>
      <c r="Z177" s="210"/>
      <c r="AA177" s="210"/>
      <c r="AB177" s="210"/>
      <c r="AC177" s="210"/>
      <c r="AD177" s="210"/>
      <c r="AE177" s="210"/>
      <c r="AF177" s="210"/>
      <c r="AG177" s="210" t="s">
        <v>165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5">
      <c r="A178" s="244">
        <v>67</v>
      </c>
      <c r="B178" s="245" t="s">
        <v>807</v>
      </c>
      <c r="C178" s="257" t="s">
        <v>808</v>
      </c>
      <c r="D178" s="246" t="s">
        <v>158</v>
      </c>
      <c r="E178" s="247">
        <v>30.845199999999998</v>
      </c>
      <c r="F178" s="248"/>
      <c r="G178" s="249">
        <f>ROUND(E178*F178,2)</f>
        <v>0</v>
      </c>
      <c r="H178" s="232"/>
      <c r="I178" s="231">
        <f>ROUND(E178*H178,2)</f>
        <v>0</v>
      </c>
      <c r="J178" s="232"/>
      <c r="K178" s="231">
        <f>ROUND(E178*J178,2)</f>
        <v>0</v>
      </c>
      <c r="L178" s="231">
        <v>21</v>
      </c>
      <c r="M178" s="231">
        <f>G178*(1+L178/100)</f>
        <v>0</v>
      </c>
      <c r="N178" s="230">
        <v>2.1190000000000001E-2</v>
      </c>
      <c r="O178" s="230">
        <f>ROUND(E178*N178,2)</f>
        <v>0.65</v>
      </c>
      <c r="P178" s="230">
        <v>0</v>
      </c>
      <c r="Q178" s="230">
        <f>ROUND(E178*P178,2)</f>
        <v>0</v>
      </c>
      <c r="R178" s="231"/>
      <c r="S178" s="231" t="s">
        <v>419</v>
      </c>
      <c r="T178" s="231" t="s">
        <v>420</v>
      </c>
      <c r="U178" s="231">
        <v>3.0419999999999998</v>
      </c>
      <c r="V178" s="231">
        <f>ROUND(E178*U178,2)</f>
        <v>93.83</v>
      </c>
      <c r="W178" s="231"/>
      <c r="X178" s="231" t="s">
        <v>161</v>
      </c>
      <c r="Y178" s="231" t="s">
        <v>162</v>
      </c>
      <c r="Z178" s="210"/>
      <c r="AA178" s="210"/>
      <c r="AB178" s="210"/>
      <c r="AC178" s="210"/>
      <c r="AD178" s="210"/>
      <c r="AE178" s="210"/>
      <c r="AF178" s="210"/>
      <c r="AG178" s="210" t="s">
        <v>163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ht="20.399999999999999" outlineLevel="2" x14ac:dyDescent="0.25">
      <c r="A179" s="227"/>
      <c r="B179" s="228"/>
      <c r="C179" s="258" t="s">
        <v>809</v>
      </c>
      <c r="D179" s="233"/>
      <c r="E179" s="234">
        <v>16.630600000000001</v>
      </c>
      <c r="F179" s="231"/>
      <c r="G179" s="231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31"/>
      <c r="Z179" s="210"/>
      <c r="AA179" s="210"/>
      <c r="AB179" s="210"/>
      <c r="AC179" s="210"/>
      <c r="AD179" s="210"/>
      <c r="AE179" s="210"/>
      <c r="AF179" s="210"/>
      <c r="AG179" s="210" t="s">
        <v>165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25">
      <c r="A180" s="227"/>
      <c r="B180" s="228"/>
      <c r="C180" s="258" t="s">
        <v>810</v>
      </c>
      <c r="D180" s="233"/>
      <c r="E180" s="234">
        <v>14.214600000000001</v>
      </c>
      <c r="F180" s="231"/>
      <c r="G180" s="231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31"/>
      <c r="Z180" s="210"/>
      <c r="AA180" s="210"/>
      <c r="AB180" s="210"/>
      <c r="AC180" s="210"/>
      <c r="AD180" s="210"/>
      <c r="AE180" s="210"/>
      <c r="AF180" s="210"/>
      <c r="AG180" s="210" t="s">
        <v>165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ht="20.399999999999999" outlineLevel="1" x14ac:dyDescent="0.25">
      <c r="A181" s="244">
        <v>68</v>
      </c>
      <c r="B181" s="245" t="s">
        <v>811</v>
      </c>
      <c r="C181" s="257" t="s">
        <v>812</v>
      </c>
      <c r="D181" s="246" t="s">
        <v>158</v>
      </c>
      <c r="E181" s="247">
        <v>63.88</v>
      </c>
      <c r="F181" s="248"/>
      <c r="G181" s="249">
        <f>ROUND(E181*F181,2)</f>
        <v>0</v>
      </c>
      <c r="H181" s="232"/>
      <c r="I181" s="231">
        <f>ROUND(E181*H181,2)</f>
        <v>0</v>
      </c>
      <c r="J181" s="232"/>
      <c r="K181" s="231">
        <f>ROUND(E181*J181,2)</f>
        <v>0</v>
      </c>
      <c r="L181" s="231">
        <v>21</v>
      </c>
      <c r="M181" s="231">
        <f>G181*(1+L181/100)</f>
        <v>0</v>
      </c>
      <c r="N181" s="230">
        <v>1.3939999999999999E-2</v>
      </c>
      <c r="O181" s="230">
        <f>ROUND(E181*N181,2)</f>
        <v>0.89</v>
      </c>
      <c r="P181" s="230">
        <v>0</v>
      </c>
      <c r="Q181" s="230">
        <f>ROUND(E181*P181,2)</f>
        <v>0</v>
      </c>
      <c r="R181" s="231"/>
      <c r="S181" s="231" t="s">
        <v>419</v>
      </c>
      <c r="T181" s="231" t="s">
        <v>420</v>
      </c>
      <c r="U181" s="231">
        <v>1.2558</v>
      </c>
      <c r="V181" s="231">
        <f>ROUND(E181*U181,2)</f>
        <v>80.22</v>
      </c>
      <c r="W181" s="231"/>
      <c r="X181" s="231" t="s">
        <v>161</v>
      </c>
      <c r="Y181" s="231" t="s">
        <v>162</v>
      </c>
      <c r="Z181" s="210"/>
      <c r="AA181" s="210"/>
      <c r="AB181" s="210"/>
      <c r="AC181" s="210"/>
      <c r="AD181" s="210"/>
      <c r="AE181" s="210"/>
      <c r="AF181" s="210"/>
      <c r="AG181" s="210" t="s">
        <v>163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25">
      <c r="A182" s="227"/>
      <c r="B182" s="228"/>
      <c r="C182" s="258" t="s">
        <v>813</v>
      </c>
      <c r="D182" s="233"/>
      <c r="E182" s="234">
        <v>85.28</v>
      </c>
      <c r="F182" s="231"/>
      <c r="G182" s="231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31"/>
      <c r="Z182" s="210"/>
      <c r="AA182" s="210"/>
      <c r="AB182" s="210"/>
      <c r="AC182" s="210"/>
      <c r="AD182" s="210"/>
      <c r="AE182" s="210"/>
      <c r="AF182" s="210"/>
      <c r="AG182" s="210" t="s">
        <v>165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5">
      <c r="A183" s="227"/>
      <c r="B183" s="228"/>
      <c r="C183" s="258" t="s">
        <v>814</v>
      </c>
      <c r="D183" s="233"/>
      <c r="E183" s="234">
        <v>-21.4</v>
      </c>
      <c r="F183" s="231"/>
      <c r="G183" s="231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31"/>
      <c r="Z183" s="210"/>
      <c r="AA183" s="210"/>
      <c r="AB183" s="210"/>
      <c r="AC183" s="210"/>
      <c r="AD183" s="210"/>
      <c r="AE183" s="210"/>
      <c r="AF183" s="210"/>
      <c r="AG183" s="210" t="s">
        <v>165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ht="30.6" outlineLevel="1" x14ac:dyDescent="0.25">
      <c r="A184" s="244">
        <v>69</v>
      </c>
      <c r="B184" s="245" t="s">
        <v>815</v>
      </c>
      <c r="C184" s="257" t="s">
        <v>816</v>
      </c>
      <c r="D184" s="246" t="s">
        <v>158</v>
      </c>
      <c r="E184" s="247">
        <v>72.255300000000005</v>
      </c>
      <c r="F184" s="248"/>
      <c r="G184" s="249">
        <f>ROUND(E184*F184,2)</f>
        <v>0</v>
      </c>
      <c r="H184" s="232"/>
      <c r="I184" s="231">
        <f>ROUND(E184*H184,2)</f>
        <v>0</v>
      </c>
      <c r="J184" s="232"/>
      <c r="K184" s="231">
        <f>ROUND(E184*J184,2)</f>
        <v>0</v>
      </c>
      <c r="L184" s="231">
        <v>21</v>
      </c>
      <c r="M184" s="231">
        <f>G184*(1+L184/100)</f>
        <v>0</v>
      </c>
      <c r="N184" s="230">
        <v>1.89E-2</v>
      </c>
      <c r="O184" s="230">
        <f>ROUND(E184*N184,2)</f>
        <v>1.37</v>
      </c>
      <c r="P184" s="230">
        <v>0</v>
      </c>
      <c r="Q184" s="230">
        <f>ROUND(E184*P184,2)</f>
        <v>0</v>
      </c>
      <c r="R184" s="231"/>
      <c r="S184" s="231" t="s">
        <v>419</v>
      </c>
      <c r="T184" s="231" t="s">
        <v>420</v>
      </c>
      <c r="U184" s="231">
        <v>1.4157999999999999</v>
      </c>
      <c r="V184" s="231">
        <f>ROUND(E184*U184,2)</f>
        <v>102.3</v>
      </c>
      <c r="W184" s="231"/>
      <c r="X184" s="231" t="s">
        <v>161</v>
      </c>
      <c r="Y184" s="231" t="s">
        <v>162</v>
      </c>
      <c r="Z184" s="210"/>
      <c r="AA184" s="210"/>
      <c r="AB184" s="210"/>
      <c r="AC184" s="210"/>
      <c r="AD184" s="210"/>
      <c r="AE184" s="210"/>
      <c r="AF184" s="210"/>
      <c r="AG184" s="210" t="s">
        <v>163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ht="20.399999999999999" outlineLevel="2" x14ac:dyDescent="0.25">
      <c r="A185" s="227"/>
      <c r="B185" s="228"/>
      <c r="C185" s="258" t="s">
        <v>817</v>
      </c>
      <c r="D185" s="233"/>
      <c r="E185" s="234">
        <v>72.255300000000005</v>
      </c>
      <c r="F185" s="231"/>
      <c r="G185" s="231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31"/>
      <c r="Z185" s="210"/>
      <c r="AA185" s="210"/>
      <c r="AB185" s="210"/>
      <c r="AC185" s="210"/>
      <c r="AD185" s="210"/>
      <c r="AE185" s="210"/>
      <c r="AF185" s="210"/>
      <c r="AG185" s="210" t="s">
        <v>165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ht="30.6" outlineLevel="1" x14ac:dyDescent="0.25">
      <c r="A186" s="244">
        <v>70</v>
      </c>
      <c r="B186" s="245" t="s">
        <v>818</v>
      </c>
      <c r="C186" s="257" t="s">
        <v>819</v>
      </c>
      <c r="D186" s="246" t="s">
        <v>158</v>
      </c>
      <c r="E186" s="247">
        <v>428.47534000000002</v>
      </c>
      <c r="F186" s="248"/>
      <c r="G186" s="249">
        <f>ROUND(E186*F186,2)</f>
        <v>0</v>
      </c>
      <c r="H186" s="232"/>
      <c r="I186" s="231">
        <f>ROUND(E186*H186,2)</f>
        <v>0</v>
      </c>
      <c r="J186" s="232"/>
      <c r="K186" s="231">
        <f>ROUND(E186*J186,2)</f>
        <v>0</v>
      </c>
      <c r="L186" s="231">
        <v>21</v>
      </c>
      <c r="M186" s="231">
        <f>G186*(1+L186/100)</f>
        <v>0</v>
      </c>
      <c r="N186" s="230">
        <v>2.0840000000000001E-2</v>
      </c>
      <c r="O186" s="230">
        <f>ROUND(E186*N186,2)</f>
        <v>8.93</v>
      </c>
      <c r="P186" s="230">
        <v>0</v>
      </c>
      <c r="Q186" s="230">
        <f>ROUND(E186*P186,2)</f>
        <v>0</v>
      </c>
      <c r="R186" s="231"/>
      <c r="S186" s="231" t="s">
        <v>419</v>
      </c>
      <c r="T186" s="231" t="s">
        <v>420</v>
      </c>
      <c r="U186" s="231">
        <v>1.4157999999999999</v>
      </c>
      <c r="V186" s="231">
        <f>ROUND(E186*U186,2)</f>
        <v>606.64</v>
      </c>
      <c r="W186" s="231"/>
      <c r="X186" s="231" t="s">
        <v>161</v>
      </c>
      <c r="Y186" s="231" t="s">
        <v>162</v>
      </c>
      <c r="Z186" s="210"/>
      <c r="AA186" s="210"/>
      <c r="AB186" s="210"/>
      <c r="AC186" s="210"/>
      <c r="AD186" s="210"/>
      <c r="AE186" s="210"/>
      <c r="AF186" s="210"/>
      <c r="AG186" s="210" t="s">
        <v>163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5">
      <c r="A187" s="227"/>
      <c r="B187" s="228"/>
      <c r="C187" s="258" t="s">
        <v>820</v>
      </c>
      <c r="D187" s="233"/>
      <c r="E187" s="234">
        <v>200.68503999999999</v>
      </c>
      <c r="F187" s="231"/>
      <c r="G187" s="231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31"/>
      <c r="Z187" s="210"/>
      <c r="AA187" s="210"/>
      <c r="AB187" s="210"/>
      <c r="AC187" s="210"/>
      <c r="AD187" s="210"/>
      <c r="AE187" s="210"/>
      <c r="AF187" s="210"/>
      <c r="AG187" s="210" t="s">
        <v>165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5">
      <c r="A188" s="227"/>
      <c r="B188" s="228"/>
      <c r="C188" s="258" t="s">
        <v>821</v>
      </c>
      <c r="D188" s="233"/>
      <c r="E188" s="234">
        <v>263.16370000000001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31"/>
      <c r="Z188" s="210"/>
      <c r="AA188" s="210"/>
      <c r="AB188" s="210"/>
      <c r="AC188" s="210"/>
      <c r="AD188" s="210"/>
      <c r="AE188" s="210"/>
      <c r="AF188" s="210"/>
      <c r="AG188" s="210" t="s">
        <v>165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ht="30.6" outlineLevel="3" x14ac:dyDescent="0.25">
      <c r="A189" s="227"/>
      <c r="B189" s="228"/>
      <c r="C189" s="258" t="s">
        <v>822</v>
      </c>
      <c r="D189" s="233"/>
      <c r="E189" s="234">
        <v>-72.462400000000002</v>
      </c>
      <c r="F189" s="231"/>
      <c r="G189" s="231"/>
      <c r="H189" s="231"/>
      <c r="I189" s="231"/>
      <c r="J189" s="231"/>
      <c r="K189" s="231"/>
      <c r="L189" s="231"/>
      <c r="M189" s="231"/>
      <c r="N189" s="230"/>
      <c r="O189" s="230"/>
      <c r="P189" s="230"/>
      <c r="Q189" s="230"/>
      <c r="R189" s="231"/>
      <c r="S189" s="231"/>
      <c r="T189" s="231"/>
      <c r="U189" s="231"/>
      <c r="V189" s="231"/>
      <c r="W189" s="231"/>
      <c r="X189" s="231"/>
      <c r="Y189" s="231"/>
      <c r="Z189" s="210"/>
      <c r="AA189" s="210"/>
      <c r="AB189" s="210"/>
      <c r="AC189" s="210"/>
      <c r="AD189" s="210"/>
      <c r="AE189" s="210"/>
      <c r="AF189" s="210"/>
      <c r="AG189" s="210" t="s">
        <v>165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5">
      <c r="A190" s="227"/>
      <c r="B190" s="228"/>
      <c r="C190" s="258" t="s">
        <v>823</v>
      </c>
      <c r="D190" s="233"/>
      <c r="E190" s="234">
        <v>8.3490000000000002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31"/>
      <c r="Z190" s="210"/>
      <c r="AA190" s="210"/>
      <c r="AB190" s="210"/>
      <c r="AC190" s="210"/>
      <c r="AD190" s="210"/>
      <c r="AE190" s="210"/>
      <c r="AF190" s="210"/>
      <c r="AG190" s="210" t="s">
        <v>165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5">
      <c r="A191" s="227"/>
      <c r="B191" s="228"/>
      <c r="C191" s="258" t="s">
        <v>824</v>
      </c>
      <c r="D191" s="233"/>
      <c r="E191" s="234">
        <v>34.840000000000003</v>
      </c>
      <c r="F191" s="231"/>
      <c r="G191" s="231"/>
      <c r="H191" s="231"/>
      <c r="I191" s="231"/>
      <c r="J191" s="231"/>
      <c r="K191" s="231"/>
      <c r="L191" s="231"/>
      <c r="M191" s="231"/>
      <c r="N191" s="230"/>
      <c r="O191" s="230"/>
      <c r="P191" s="230"/>
      <c r="Q191" s="230"/>
      <c r="R191" s="231"/>
      <c r="S191" s="231"/>
      <c r="T191" s="231"/>
      <c r="U191" s="231"/>
      <c r="V191" s="231"/>
      <c r="W191" s="231"/>
      <c r="X191" s="231"/>
      <c r="Y191" s="231"/>
      <c r="Z191" s="210"/>
      <c r="AA191" s="210"/>
      <c r="AB191" s="210"/>
      <c r="AC191" s="210"/>
      <c r="AD191" s="210"/>
      <c r="AE191" s="210"/>
      <c r="AF191" s="210"/>
      <c r="AG191" s="210" t="s">
        <v>165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5">
      <c r="A192" s="227"/>
      <c r="B192" s="228"/>
      <c r="C192" s="258" t="s">
        <v>825</v>
      </c>
      <c r="D192" s="233"/>
      <c r="E192" s="234">
        <v>-6.1</v>
      </c>
      <c r="F192" s="231"/>
      <c r="G192" s="231"/>
      <c r="H192" s="231"/>
      <c r="I192" s="231"/>
      <c r="J192" s="231"/>
      <c r="K192" s="231"/>
      <c r="L192" s="231"/>
      <c r="M192" s="231"/>
      <c r="N192" s="230"/>
      <c r="O192" s="230"/>
      <c r="P192" s="230"/>
      <c r="Q192" s="230"/>
      <c r="R192" s="231"/>
      <c r="S192" s="231"/>
      <c r="T192" s="231"/>
      <c r="U192" s="231"/>
      <c r="V192" s="231"/>
      <c r="W192" s="231"/>
      <c r="X192" s="231"/>
      <c r="Y192" s="231"/>
      <c r="Z192" s="210"/>
      <c r="AA192" s="210"/>
      <c r="AB192" s="210"/>
      <c r="AC192" s="210"/>
      <c r="AD192" s="210"/>
      <c r="AE192" s="210"/>
      <c r="AF192" s="210"/>
      <c r="AG192" s="210" t="s">
        <v>165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ht="30.6" outlineLevel="1" x14ac:dyDescent="0.25">
      <c r="A193" s="244">
        <v>71</v>
      </c>
      <c r="B193" s="245" t="s">
        <v>826</v>
      </c>
      <c r="C193" s="257" t="s">
        <v>827</v>
      </c>
      <c r="D193" s="246" t="s">
        <v>158</v>
      </c>
      <c r="E193" s="247">
        <v>119.6216</v>
      </c>
      <c r="F193" s="248"/>
      <c r="G193" s="249">
        <f>ROUND(E193*F193,2)</f>
        <v>0</v>
      </c>
      <c r="H193" s="232"/>
      <c r="I193" s="231">
        <f>ROUND(E193*H193,2)</f>
        <v>0</v>
      </c>
      <c r="J193" s="232"/>
      <c r="K193" s="231">
        <f>ROUND(E193*J193,2)</f>
        <v>0</v>
      </c>
      <c r="L193" s="231">
        <v>21</v>
      </c>
      <c r="M193" s="231">
        <f>G193*(1+L193/100)</f>
        <v>0</v>
      </c>
      <c r="N193" s="230">
        <v>2.214E-2</v>
      </c>
      <c r="O193" s="230">
        <f>ROUND(E193*N193,2)</f>
        <v>2.65</v>
      </c>
      <c r="P193" s="230">
        <v>0</v>
      </c>
      <c r="Q193" s="230">
        <f>ROUND(E193*P193,2)</f>
        <v>0</v>
      </c>
      <c r="R193" s="231"/>
      <c r="S193" s="231" t="s">
        <v>419</v>
      </c>
      <c r="T193" s="231" t="s">
        <v>420</v>
      </c>
      <c r="U193" s="231">
        <v>1.4157999999999999</v>
      </c>
      <c r="V193" s="231">
        <f>ROUND(E193*U193,2)</f>
        <v>169.36</v>
      </c>
      <c r="W193" s="231"/>
      <c r="X193" s="231" t="s">
        <v>161</v>
      </c>
      <c r="Y193" s="231" t="s">
        <v>162</v>
      </c>
      <c r="Z193" s="210"/>
      <c r="AA193" s="210"/>
      <c r="AB193" s="210"/>
      <c r="AC193" s="210"/>
      <c r="AD193" s="210"/>
      <c r="AE193" s="210"/>
      <c r="AF193" s="210"/>
      <c r="AG193" s="210" t="s">
        <v>163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5">
      <c r="A194" s="227"/>
      <c r="B194" s="228"/>
      <c r="C194" s="258" t="s">
        <v>828</v>
      </c>
      <c r="D194" s="233"/>
      <c r="E194" s="234">
        <v>65.727500000000006</v>
      </c>
      <c r="F194" s="231"/>
      <c r="G194" s="231"/>
      <c r="H194" s="231"/>
      <c r="I194" s="231"/>
      <c r="J194" s="231"/>
      <c r="K194" s="231"/>
      <c r="L194" s="231"/>
      <c r="M194" s="231"/>
      <c r="N194" s="230"/>
      <c r="O194" s="230"/>
      <c r="P194" s="230"/>
      <c r="Q194" s="230"/>
      <c r="R194" s="231"/>
      <c r="S194" s="231"/>
      <c r="T194" s="231"/>
      <c r="U194" s="231"/>
      <c r="V194" s="231"/>
      <c r="W194" s="231"/>
      <c r="X194" s="231"/>
      <c r="Y194" s="231"/>
      <c r="Z194" s="210"/>
      <c r="AA194" s="210"/>
      <c r="AB194" s="210"/>
      <c r="AC194" s="210"/>
      <c r="AD194" s="210"/>
      <c r="AE194" s="210"/>
      <c r="AF194" s="210"/>
      <c r="AG194" s="210" t="s">
        <v>165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ht="20.399999999999999" outlineLevel="3" x14ac:dyDescent="0.25">
      <c r="A195" s="227"/>
      <c r="B195" s="228"/>
      <c r="C195" s="258" t="s">
        <v>829</v>
      </c>
      <c r="D195" s="233"/>
      <c r="E195" s="234">
        <v>53.894100000000002</v>
      </c>
      <c r="F195" s="231"/>
      <c r="G195" s="231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31"/>
      <c r="Z195" s="210"/>
      <c r="AA195" s="210"/>
      <c r="AB195" s="210"/>
      <c r="AC195" s="210"/>
      <c r="AD195" s="210"/>
      <c r="AE195" s="210"/>
      <c r="AF195" s="210"/>
      <c r="AG195" s="210" t="s">
        <v>165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x14ac:dyDescent="0.25">
      <c r="A196" s="237" t="s">
        <v>154</v>
      </c>
      <c r="B196" s="238" t="s">
        <v>71</v>
      </c>
      <c r="C196" s="256" t="s">
        <v>72</v>
      </c>
      <c r="D196" s="239"/>
      <c r="E196" s="240"/>
      <c r="F196" s="241"/>
      <c r="G196" s="242">
        <f>SUMIF(AG197:AG211,"&lt;&gt;NOR",G197:G211)</f>
        <v>0</v>
      </c>
      <c r="H196" s="236"/>
      <c r="I196" s="236">
        <f>SUM(I197:I211)</f>
        <v>0</v>
      </c>
      <c r="J196" s="236"/>
      <c r="K196" s="236">
        <f>SUM(K197:K211)</f>
        <v>0</v>
      </c>
      <c r="L196" s="236"/>
      <c r="M196" s="236">
        <f>SUM(M197:M211)</f>
        <v>0</v>
      </c>
      <c r="N196" s="235"/>
      <c r="O196" s="235">
        <f>SUM(O197:O211)</f>
        <v>99.710000000000008</v>
      </c>
      <c r="P196" s="235"/>
      <c r="Q196" s="235">
        <f>SUM(Q197:Q211)</f>
        <v>0</v>
      </c>
      <c r="R196" s="236"/>
      <c r="S196" s="236"/>
      <c r="T196" s="236"/>
      <c r="U196" s="236"/>
      <c r="V196" s="236">
        <f>SUM(V197:V211)</f>
        <v>349.76</v>
      </c>
      <c r="W196" s="236"/>
      <c r="X196" s="236"/>
      <c r="Y196" s="236"/>
      <c r="AG196" t="s">
        <v>155</v>
      </c>
    </row>
    <row r="197" spans="1:60" outlineLevel="1" x14ac:dyDescent="0.25">
      <c r="A197" s="244">
        <v>72</v>
      </c>
      <c r="B197" s="245" t="s">
        <v>830</v>
      </c>
      <c r="C197" s="257" t="s">
        <v>831</v>
      </c>
      <c r="D197" s="246" t="s">
        <v>172</v>
      </c>
      <c r="E197" s="247">
        <v>34.344999999999999</v>
      </c>
      <c r="F197" s="248"/>
      <c r="G197" s="249">
        <f>ROUND(E197*F197,2)</f>
        <v>0</v>
      </c>
      <c r="H197" s="232"/>
      <c r="I197" s="231">
        <f>ROUND(E197*H197,2)</f>
        <v>0</v>
      </c>
      <c r="J197" s="232"/>
      <c r="K197" s="231">
        <f>ROUND(E197*J197,2)</f>
        <v>0</v>
      </c>
      <c r="L197" s="231">
        <v>21</v>
      </c>
      <c r="M197" s="231">
        <f>G197*(1+L197/100)</f>
        <v>0</v>
      </c>
      <c r="N197" s="230">
        <v>2.5249999999999999</v>
      </c>
      <c r="O197" s="230">
        <f>ROUND(E197*N197,2)</f>
        <v>86.72</v>
      </c>
      <c r="P197" s="230">
        <v>0</v>
      </c>
      <c r="Q197" s="230">
        <f>ROUND(E197*P197,2)</f>
        <v>0</v>
      </c>
      <c r="R197" s="231"/>
      <c r="S197" s="231" t="s">
        <v>159</v>
      </c>
      <c r="T197" s="231" t="s">
        <v>160</v>
      </c>
      <c r="U197" s="231">
        <v>3.2130000000000001</v>
      </c>
      <c r="V197" s="231">
        <f>ROUND(E197*U197,2)</f>
        <v>110.35</v>
      </c>
      <c r="W197" s="231"/>
      <c r="X197" s="231" t="s">
        <v>161</v>
      </c>
      <c r="Y197" s="231" t="s">
        <v>162</v>
      </c>
      <c r="Z197" s="210"/>
      <c r="AA197" s="210"/>
      <c r="AB197" s="210"/>
      <c r="AC197" s="210"/>
      <c r="AD197" s="210"/>
      <c r="AE197" s="210"/>
      <c r="AF197" s="210"/>
      <c r="AG197" s="210" t="s">
        <v>163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5">
      <c r="A198" s="227"/>
      <c r="B198" s="228"/>
      <c r="C198" s="258" t="s">
        <v>832</v>
      </c>
      <c r="D198" s="233"/>
      <c r="E198" s="234">
        <v>6.6550000000000002</v>
      </c>
      <c r="F198" s="231"/>
      <c r="G198" s="231"/>
      <c r="H198" s="231"/>
      <c r="I198" s="231"/>
      <c r="J198" s="231"/>
      <c r="K198" s="231"/>
      <c r="L198" s="231"/>
      <c r="M198" s="231"/>
      <c r="N198" s="230"/>
      <c r="O198" s="230"/>
      <c r="P198" s="230"/>
      <c r="Q198" s="230"/>
      <c r="R198" s="231"/>
      <c r="S198" s="231"/>
      <c r="T198" s="231"/>
      <c r="U198" s="231"/>
      <c r="V198" s="231"/>
      <c r="W198" s="231"/>
      <c r="X198" s="231"/>
      <c r="Y198" s="231"/>
      <c r="Z198" s="210"/>
      <c r="AA198" s="210"/>
      <c r="AB198" s="210"/>
      <c r="AC198" s="210"/>
      <c r="AD198" s="210"/>
      <c r="AE198" s="210"/>
      <c r="AF198" s="210"/>
      <c r="AG198" s="210" t="s">
        <v>165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5">
      <c r="A199" s="227"/>
      <c r="B199" s="228"/>
      <c r="C199" s="258" t="s">
        <v>833</v>
      </c>
      <c r="D199" s="233"/>
      <c r="E199" s="234">
        <v>2.79</v>
      </c>
      <c r="F199" s="231"/>
      <c r="G199" s="231"/>
      <c r="H199" s="231"/>
      <c r="I199" s="231"/>
      <c r="J199" s="231"/>
      <c r="K199" s="231"/>
      <c r="L199" s="231"/>
      <c r="M199" s="231"/>
      <c r="N199" s="230"/>
      <c r="O199" s="230"/>
      <c r="P199" s="230"/>
      <c r="Q199" s="230"/>
      <c r="R199" s="231"/>
      <c r="S199" s="231"/>
      <c r="T199" s="231"/>
      <c r="U199" s="231"/>
      <c r="V199" s="231"/>
      <c r="W199" s="231"/>
      <c r="X199" s="231"/>
      <c r="Y199" s="231"/>
      <c r="Z199" s="210"/>
      <c r="AA199" s="210"/>
      <c r="AB199" s="210"/>
      <c r="AC199" s="210"/>
      <c r="AD199" s="210"/>
      <c r="AE199" s="210"/>
      <c r="AF199" s="210"/>
      <c r="AG199" s="210" t="s">
        <v>165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5">
      <c r="A200" s="227"/>
      <c r="B200" s="228"/>
      <c r="C200" s="258" t="s">
        <v>834</v>
      </c>
      <c r="D200" s="233"/>
      <c r="E200" s="234">
        <v>9.3000000000000007</v>
      </c>
      <c r="F200" s="231"/>
      <c r="G200" s="231"/>
      <c r="H200" s="231"/>
      <c r="I200" s="231"/>
      <c r="J200" s="231"/>
      <c r="K200" s="231"/>
      <c r="L200" s="231"/>
      <c r="M200" s="231"/>
      <c r="N200" s="230"/>
      <c r="O200" s="230"/>
      <c r="P200" s="230"/>
      <c r="Q200" s="230"/>
      <c r="R200" s="231"/>
      <c r="S200" s="231"/>
      <c r="T200" s="231"/>
      <c r="U200" s="231"/>
      <c r="V200" s="231"/>
      <c r="W200" s="231"/>
      <c r="X200" s="231"/>
      <c r="Y200" s="231"/>
      <c r="Z200" s="210"/>
      <c r="AA200" s="210"/>
      <c r="AB200" s="210"/>
      <c r="AC200" s="210"/>
      <c r="AD200" s="210"/>
      <c r="AE200" s="210"/>
      <c r="AF200" s="210"/>
      <c r="AG200" s="210" t="s">
        <v>165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5">
      <c r="A201" s="227"/>
      <c r="B201" s="228"/>
      <c r="C201" s="258" t="s">
        <v>835</v>
      </c>
      <c r="D201" s="233"/>
      <c r="E201" s="234">
        <v>9.24</v>
      </c>
      <c r="F201" s="231"/>
      <c r="G201" s="231"/>
      <c r="H201" s="231"/>
      <c r="I201" s="231"/>
      <c r="J201" s="231"/>
      <c r="K201" s="231"/>
      <c r="L201" s="231"/>
      <c r="M201" s="231"/>
      <c r="N201" s="230"/>
      <c r="O201" s="230"/>
      <c r="P201" s="230"/>
      <c r="Q201" s="230"/>
      <c r="R201" s="231"/>
      <c r="S201" s="231"/>
      <c r="T201" s="231"/>
      <c r="U201" s="231"/>
      <c r="V201" s="231"/>
      <c r="W201" s="231"/>
      <c r="X201" s="231"/>
      <c r="Y201" s="231"/>
      <c r="Z201" s="210"/>
      <c r="AA201" s="210"/>
      <c r="AB201" s="210"/>
      <c r="AC201" s="210"/>
      <c r="AD201" s="210"/>
      <c r="AE201" s="210"/>
      <c r="AF201" s="210"/>
      <c r="AG201" s="210" t="s">
        <v>165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3" x14ac:dyDescent="0.25">
      <c r="A202" s="227"/>
      <c r="B202" s="228"/>
      <c r="C202" s="258" t="s">
        <v>836</v>
      </c>
      <c r="D202" s="233"/>
      <c r="E202" s="234">
        <v>6.36</v>
      </c>
      <c r="F202" s="231"/>
      <c r="G202" s="231"/>
      <c r="H202" s="231"/>
      <c r="I202" s="231"/>
      <c r="J202" s="231"/>
      <c r="K202" s="231"/>
      <c r="L202" s="231"/>
      <c r="M202" s="231"/>
      <c r="N202" s="230"/>
      <c r="O202" s="230"/>
      <c r="P202" s="230"/>
      <c r="Q202" s="230"/>
      <c r="R202" s="231"/>
      <c r="S202" s="231"/>
      <c r="T202" s="231"/>
      <c r="U202" s="231"/>
      <c r="V202" s="231"/>
      <c r="W202" s="231"/>
      <c r="X202" s="231"/>
      <c r="Y202" s="231"/>
      <c r="Z202" s="210"/>
      <c r="AA202" s="210"/>
      <c r="AB202" s="210"/>
      <c r="AC202" s="210"/>
      <c r="AD202" s="210"/>
      <c r="AE202" s="210"/>
      <c r="AF202" s="210"/>
      <c r="AG202" s="210" t="s">
        <v>165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5">
      <c r="A203" s="244">
        <v>73</v>
      </c>
      <c r="B203" s="245" t="s">
        <v>837</v>
      </c>
      <c r="C203" s="257" t="s">
        <v>838</v>
      </c>
      <c r="D203" s="246" t="s">
        <v>172</v>
      </c>
      <c r="E203" s="247">
        <v>3.4127999999999998</v>
      </c>
      <c r="F203" s="248"/>
      <c r="G203" s="249">
        <f>ROUND(E203*F203,2)</f>
        <v>0</v>
      </c>
      <c r="H203" s="232"/>
      <c r="I203" s="231">
        <f>ROUND(E203*H203,2)</f>
        <v>0</v>
      </c>
      <c r="J203" s="232"/>
      <c r="K203" s="231">
        <f>ROUND(E203*J203,2)</f>
        <v>0</v>
      </c>
      <c r="L203" s="231">
        <v>21</v>
      </c>
      <c r="M203" s="231">
        <f>G203*(1+L203/100)</f>
        <v>0</v>
      </c>
      <c r="N203" s="230">
        <v>2.5249999999999999</v>
      </c>
      <c r="O203" s="230">
        <f>ROUND(E203*N203,2)</f>
        <v>8.6199999999999992</v>
      </c>
      <c r="P203" s="230">
        <v>0</v>
      </c>
      <c r="Q203" s="230">
        <f>ROUND(E203*P203,2)</f>
        <v>0</v>
      </c>
      <c r="R203" s="231"/>
      <c r="S203" s="231" t="s">
        <v>159</v>
      </c>
      <c r="T203" s="231" t="s">
        <v>160</v>
      </c>
      <c r="U203" s="231">
        <v>2.3170000000000002</v>
      </c>
      <c r="V203" s="231">
        <f>ROUND(E203*U203,2)</f>
        <v>7.91</v>
      </c>
      <c r="W203" s="231"/>
      <c r="X203" s="231" t="s">
        <v>161</v>
      </c>
      <c r="Y203" s="231" t="s">
        <v>162</v>
      </c>
      <c r="Z203" s="210"/>
      <c r="AA203" s="210"/>
      <c r="AB203" s="210"/>
      <c r="AC203" s="210"/>
      <c r="AD203" s="210"/>
      <c r="AE203" s="210"/>
      <c r="AF203" s="210"/>
      <c r="AG203" s="210" t="s">
        <v>163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5">
      <c r="A204" s="227"/>
      <c r="B204" s="228"/>
      <c r="C204" s="258" t="s">
        <v>839</v>
      </c>
      <c r="D204" s="233"/>
      <c r="E204" s="234">
        <v>3.4127999999999998</v>
      </c>
      <c r="F204" s="231"/>
      <c r="G204" s="231"/>
      <c r="H204" s="231"/>
      <c r="I204" s="231"/>
      <c r="J204" s="231"/>
      <c r="K204" s="231"/>
      <c r="L204" s="231"/>
      <c r="M204" s="231"/>
      <c r="N204" s="230"/>
      <c r="O204" s="230"/>
      <c r="P204" s="230"/>
      <c r="Q204" s="230"/>
      <c r="R204" s="231"/>
      <c r="S204" s="231"/>
      <c r="T204" s="231"/>
      <c r="U204" s="231"/>
      <c r="V204" s="231"/>
      <c r="W204" s="231"/>
      <c r="X204" s="231"/>
      <c r="Y204" s="231"/>
      <c r="Z204" s="210"/>
      <c r="AA204" s="210"/>
      <c r="AB204" s="210"/>
      <c r="AC204" s="210"/>
      <c r="AD204" s="210"/>
      <c r="AE204" s="210"/>
      <c r="AF204" s="210"/>
      <c r="AG204" s="210" t="s">
        <v>165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ht="20.399999999999999" outlineLevel="1" x14ac:dyDescent="0.25">
      <c r="A205" s="244">
        <v>74</v>
      </c>
      <c r="B205" s="245" t="s">
        <v>840</v>
      </c>
      <c r="C205" s="257" t="s">
        <v>841</v>
      </c>
      <c r="D205" s="246" t="s">
        <v>418</v>
      </c>
      <c r="E205" s="247">
        <v>1.12266</v>
      </c>
      <c r="F205" s="248"/>
      <c r="G205" s="249">
        <f>ROUND(E205*F205,2)</f>
        <v>0</v>
      </c>
      <c r="H205" s="232"/>
      <c r="I205" s="231">
        <f>ROUND(E205*H205,2)</f>
        <v>0</v>
      </c>
      <c r="J205" s="232"/>
      <c r="K205" s="231">
        <f>ROUND(E205*J205,2)</f>
        <v>0</v>
      </c>
      <c r="L205" s="231">
        <v>21</v>
      </c>
      <c r="M205" s="231">
        <f>G205*(1+L205/100)</f>
        <v>0</v>
      </c>
      <c r="N205" s="230">
        <v>1.06325</v>
      </c>
      <c r="O205" s="230">
        <f>ROUND(E205*N205,2)</f>
        <v>1.19</v>
      </c>
      <c r="P205" s="230">
        <v>0</v>
      </c>
      <c r="Q205" s="230">
        <f>ROUND(E205*P205,2)</f>
        <v>0</v>
      </c>
      <c r="R205" s="231"/>
      <c r="S205" s="231" t="s">
        <v>159</v>
      </c>
      <c r="T205" s="231" t="s">
        <v>160</v>
      </c>
      <c r="U205" s="231">
        <v>15.231</v>
      </c>
      <c r="V205" s="231">
        <f>ROUND(E205*U205,2)</f>
        <v>17.100000000000001</v>
      </c>
      <c r="W205" s="231"/>
      <c r="X205" s="231" t="s">
        <v>161</v>
      </c>
      <c r="Y205" s="231" t="s">
        <v>162</v>
      </c>
      <c r="Z205" s="210"/>
      <c r="AA205" s="210"/>
      <c r="AB205" s="210"/>
      <c r="AC205" s="210"/>
      <c r="AD205" s="210"/>
      <c r="AE205" s="210"/>
      <c r="AF205" s="210"/>
      <c r="AG205" s="210" t="s">
        <v>163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5">
      <c r="A206" s="227"/>
      <c r="B206" s="228"/>
      <c r="C206" s="258" t="s">
        <v>842</v>
      </c>
      <c r="D206" s="233"/>
      <c r="E206" s="234">
        <v>1.12266</v>
      </c>
      <c r="F206" s="231"/>
      <c r="G206" s="231"/>
      <c r="H206" s="231"/>
      <c r="I206" s="231"/>
      <c r="J206" s="231"/>
      <c r="K206" s="231"/>
      <c r="L206" s="231"/>
      <c r="M206" s="231"/>
      <c r="N206" s="230"/>
      <c r="O206" s="230"/>
      <c r="P206" s="230"/>
      <c r="Q206" s="230"/>
      <c r="R206" s="231"/>
      <c r="S206" s="231"/>
      <c r="T206" s="231"/>
      <c r="U206" s="231"/>
      <c r="V206" s="231"/>
      <c r="W206" s="231"/>
      <c r="X206" s="231"/>
      <c r="Y206" s="231"/>
      <c r="Z206" s="210"/>
      <c r="AA206" s="210"/>
      <c r="AB206" s="210"/>
      <c r="AC206" s="210"/>
      <c r="AD206" s="210"/>
      <c r="AE206" s="210"/>
      <c r="AF206" s="210"/>
      <c r="AG206" s="210" t="s">
        <v>165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5">
      <c r="A207" s="244">
        <v>75</v>
      </c>
      <c r="B207" s="245" t="s">
        <v>843</v>
      </c>
      <c r="C207" s="257" t="s">
        <v>844</v>
      </c>
      <c r="D207" s="246" t="s">
        <v>158</v>
      </c>
      <c r="E207" s="247">
        <v>536</v>
      </c>
      <c r="F207" s="248"/>
      <c r="G207" s="249">
        <f>ROUND(E207*F207,2)</f>
        <v>0</v>
      </c>
      <c r="H207" s="232"/>
      <c r="I207" s="231">
        <f>ROUND(E207*H207,2)</f>
        <v>0</v>
      </c>
      <c r="J207" s="232"/>
      <c r="K207" s="231">
        <f>ROUND(E207*J207,2)</f>
        <v>0</v>
      </c>
      <c r="L207" s="231">
        <v>21</v>
      </c>
      <c r="M207" s="231">
        <f>G207*(1+L207/100)</f>
        <v>0</v>
      </c>
      <c r="N207" s="230">
        <v>5.9300000000000004E-3</v>
      </c>
      <c r="O207" s="230">
        <f>ROUND(E207*N207,2)</f>
        <v>3.18</v>
      </c>
      <c r="P207" s="230">
        <v>0</v>
      </c>
      <c r="Q207" s="230">
        <f>ROUND(E207*P207,2)</f>
        <v>0</v>
      </c>
      <c r="R207" s="231"/>
      <c r="S207" s="231" t="s">
        <v>159</v>
      </c>
      <c r="T207" s="231" t="s">
        <v>160</v>
      </c>
      <c r="U207" s="231">
        <v>0.4</v>
      </c>
      <c r="V207" s="231">
        <f>ROUND(E207*U207,2)</f>
        <v>214.4</v>
      </c>
      <c r="W207" s="231"/>
      <c r="X207" s="231" t="s">
        <v>161</v>
      </c>
      <c r="Y207" s="231" t="s">
        <v>162</v>
      </c>
      <c r="Z207" s="210"/>
      <c r="AA207" s="210"/>
      <c r="AB207" s="210"/>
      <c r="AC207" s="210"/>
      <c r="AD207" s="210"/>
      <c r="AE207" s="210"/>
      <c r="AF207" s="210"/>
      <c r="AG207" s="210" t="s">
        <v>163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5">
      <c r="A208" s="227"/>
      <c r="B208" s="228"/>
      <c r="C208" s="258" t="s">
        <v>845</v>
      </c>
      <c r="D208" s="233"/>
      <c r="E208" s="234">
        <v>121</v>
      </c>
      <c r="F208" s="231"/>
      <c r="G208" s="231"/>
      <c r="H208" s="231"/>
      <c r="I208" s="231"/>
      <c r="J208" s="231"/>
      <c r="K208" s="231"/>
      <c r="L208" s="231"/>
      <c r="M208" s="231"/>
      <c r="N208" s="230"/>
      <c r="O208" s="230"/>
      <c r="P208" s="230"/>
      <c r="Q208" s="230"/>
      <c r="R208" s="231"/>
      <c r="S208" s="231"/>
      <c r="T208" s="231"/>
      <c r="U208" s="231"/>
      <c r="V208" s="231"/>
      <c r="W208" s="231"/>
      <c r="X208" s="231"/>
      <c r="Y208" s="231"/>
      <c r="Z208" s="210"/>
      <c r="AA208" s="210"/>
      <c r="AB208" s="210"/>
      <c r="AC208" s="210"/>
      <c r="AD208" s="210"/>
      <c r="AE208" s="210"/>
      <c r="AF208" s="210"/>
      <c r="AG208" s="210" t="s">
        <v>165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5">
      <c r="A209" s="227"/>
      <c r="B209" s="228"/>
      <c r="C209" s="258" t="s">
        <v>846</v>
      </c>
      <c r="D209" s="233"/>
      <c r="E209" s="234">
        <v>155</v>
      </c>
      <c r="F209" s="231"/>
      <c r="G209" s="231"/>
      <c r="H209" s="231"/>
      <c r="I209" s="231"/>
      <c r="J209" s="231"/>
      <c r="K209" s="231"/>
      <c r="L209" s="231"/>
      <c r="M209" s="231"/>
      <c r="N209" s="230"/>
      <c r="O209" s="230"/>
      <c r="P209" s="230"/>
      <c r="Q209" s="230"/>
      <c r="R209" s="231"/>
      <c r="S209" s="231"/>
      <c r="T209" s="231"/>
      <c r="U209" s="231"/>
      <c r="V209" s="231"/>
      <c r="W209" s="231"/>
      <c r="X209" s="231"/>
      <c r="Y209" s="231"/>
      <c r="Z209" s="210"/>
      <c r="AA209" s="210"/>
      <c r="AB209" s="210"/>
      <c r="AC209" s="210"/>
      <c r="AD209" s="210"/>
      <c r="AE209" s="210"/>
      <c r="AF209" s="210"/>
      <c r="AG209" s="210" t="s">
        <v>165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5">
      <c r="A210" s="227"/>
      <c r="B210" s="228"/>
      <c r="C210" s="258" t="s">
        <v>847</v>
      </c>
      <c r="D210" s="233"/>
      <c r="E210" s="234">
        <v>154</v>
      </c>
      <c r="F210" s="231"/>
      <c r="G210" s="231"/>
      <c r="H210" s="231"/>
      <c r="I210" s="231"/>
      <c r="J210" s="231"/>
      <c r="K210" s="231"/>
      <c r="L210" s="231"/>
      <c r="M210" s="231"/>
      <c r="N210" s="230"/>
      <c r="O210" s="230"/>
      <c r="P210" s="230"/>
      <c r="Q210" s="230"/>
      <c r="R210" s="231"/>
      <c r="S210" s="231"/>
      <c r="T210" s="231"/>
      <c r="U210" s="231"/>
      <c r="V210" s="231"/>
      <c r="W210" s="231"/>
      <c r="X210" s="231"/>
      <c r="Y210" s="231"/>
      <c r="Z210" s="210"/>
      <c r="AA210" s="210"/>
      <c r="AB210" s="210"/>
      <c r="AC210" s="210"/>
      <c r="AD210" s="210"/>
      <c r="AE210" s="210"/>
      <c r="AF210" s="210"/>
      <c r="AG210" s="210" t="s">
        <v>165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5">
      <c r="A211" s="227"/>
      <c r="B211" s="228"/>
      <c r="C211" s="258" t="s">
        <v>848</v>
      </c>
      <c r="D211" s="233"/>
      <c r="E211" s="234">
        <v>106</v>
      </c>
      <c r="F211" s="231"/>
      <c r="G211" s="23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31"/>
      <c r="Z211" s="210"/>
      <c r="AA211" s="210"/>
      <c r="AB211" s="210"/>
      <c r="AC211" s="210"/>
      <c r="AD211" s="210"/>
      <c r="AE211" s="210"/>
      <c r="AF211" s="210"/>
      <c r="AG211" s="210" t="s">
        <v>165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x14ac:dyDescent="0.25">
      <c r="A212" s="237" t="s">
        <v>154</v>
      </c>
      <c r="B212" s="238" t="s">
        <v>73</v>
      </c>
      <c r="C212" s="256" t="s">
        <v>74</v>
      </c>
      <c r="D212" s="239"/>
      <c r="E212" s="240"/>
      <c r="F212" s="241"/>
      <c r="G212" s="242">
        <f>SUMIF(AG213:AG261,"&lt;&gt;NOR",G213:G261)</f>
        <v>0</v>
      </c>
      <c r="H212" s="236"/>
      <c r="I212" s="236">
        <f>SUM(I213:I261)</f>
        <v>0</v>
      </c>
      <c r="J212" s="236"/>
      <c r="K212" s="236">
        <f>SUM(K213:K261)</f>
        <v>0</v>
      </c>
      <c r="L212" s="236"/>
      <c r="M212" s="236">
        <f>SUM(M213:M261)</f>
        <v>0</v>
      </c>
      <c r="N212" s="235"/>
      <c r="O212" s="235">
        <f>SUM(O213:O261)</f>
        <v>0.88000000000000012</v>
      </c>
      <c r="P212" s="235"/>
      <c r="Q212" s="235">
        <f>SUM(Q213:Q261)</f>
        <v>0</v>
      </c>
      <c r="R212" s="236"/>
      <c r="S212" s="236"/>
      <c r="T212" s="236"/>
      <c r="U212" s="236"/>
      <c r="V212" s="236">
        <f>SUM(V213:V261)</f>
        <v>51.54</v>
      </c>
      <c r="W212" s="236"/>
      <c r="X212" s="236"/>
      <c r="Y212" s="236"/>
      <c r="AG212" t="s">
        <v>155</v>
      </c>
    </row>
    <row r="213" spans="1:60" outlineLevel="1" x14ac:dyDescent="0.25">
      <c r="A213" s="244">
        <v>76</v>
      </c>
      <c r="B213" s="245" t="s">
        <v>849</v>
      </c>
      <c r="C213" s="257" t="s">
        <v>850</v>
      </c>
      <c r="D213" s="246" t="s">
        <v>168</v>
      </c>
      <c r="E213" s="247">
        <v>3.78</v>
      </c>
      <c r="F213" s="248"/>
      <c r="G213" s="249">
        <f>ROUND(E213*F213,2)</f>
        <v>0</v>
      </c>
      <c r="H213" s="232"/>
      <c r="I213" s="231">
        <f>ROUND(E213*H213,2)</f>
        <v>0</v>
      </c>
      <c r="J213" s="232"/>
      <c r="K213" s="231">
        <f>ROUND(E213*J213,2)</f>
        <v>0</v>
      </c>
      <c r="L213" s="231">
        <v>21</v>
      </c>
      <c r="M213" s="231">
        <f>G213*(1+L213/100)</f>
        <v>0</v>
      </c>
      <c r="N213" s="230">
        <v>1.1679999999999999E-2</v>
      </c>
      <c r="O213" s="230">
        <f>ROUND(E213*N213,2)</f>
        <v>0.04</v>
      </c>
      <c r="P213" s="230">
        <v>0</v>
      </c>
      <c r="Q213" s="230">
        <f>ROUND(E213*P213,2)</f>
        <v>0</v>
      </c>
      <c r="R213" s="231"/>
      <c r="S213" s="231" t="s">
        <v>159</v>
      </c>
      <c r="T213" s="231" t="s">
        <v>160</v>
      </c>
      <c r="U213" s="231">
        <v>0.59199999999999997</v>
      </c>
      <c r="V213" s="231">
        <f>ROUND(E213*U213,2)</f>
        <v>2.2400000000000002</v>
      </c>
      <c r="W213" s="231"/>
      <c r="X213" s="231" t="s">
        <v>161</v>
      </c>
      <c r="Y213" s="231" t="s">
        <v>162</v>
      </c>
      <c r="Z213" s="210"/>
      <c r="AA213" s="210"/>
      <c r="AB213" s="210"/>
      <c r="AC213" s="210"/>
      <c r="AD213" s="210"/>
      <c r="AE213" s="210"/>
      <c r="AF213" s="210"/>
      <c r="AG213" s="210" t="s">
        <v>163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5">
      <c r="A214" s="227"/>
      <c r="B214" s="228"/>
      <c r="C214" s="258" t="s">
        <v>851</v>
      </c>
      <c r="D214" s="233"/>
      <c r="E214" s="234">
        <v>3.78</v>
      </c>
      <c r="F214" s="231"/>
      <c r="G214" s="231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31"/>
      <c r="Z214" s="210"/>
      <c r="AA214" s="210"/>
      <c r="AB214" s="210"/>
      <c r="AC214" s="210"/>
      <c r="AD214" s="210"/>
      <c r="AE214" s="210"/>
      <c r="AF214" s="210"/>
      <c r="AG214" s="210" t="s">
        <v>165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ht="20.399999999999999" outlineLevel="1" x14ac:dyDescent="0.25">
      <c r="A215" s="250">
        <v>77</v>
      </c>
      <c r="B215" s="251" t="s">
        <v>852</v>
      </c>
      <c r="C215" s="259" t="s">
        <v>853</v>
      </c>
      <c r="D215" s="252" t="s">
        <v>168</v>
      </c>
      <c r="E215" s="253">
        <v>86</v>
      </c>
      <c r="F215" s="254"/>
      <c r="G215" s="255">
        <f>ROUND(E215*F215,2)</f>
        <v>0</v>
      </c>
      <c r="H215" s="232"/>
      <c r="I215" s="231">
        <f>ROUND(E215*H215,2)</f>
        <v>0</v>
      </c>
      <c r="J215" s="232"/>
      <c r="K215" s="231">
        <f>ROUND(E215*J215,2)</f>
        <v>0</v>
      </c>
      <c r="L215" s="231">
        <v>21</v>
      </c>
      <c r="M215" s="231">
        <f>G215*(1+L215/100)</f>
        <v>0</v>
      </c>
      <c r="N215" s="230">
        <v>6.1599999999999997E-3</v>
      </c>
      <c r="O215" s="230">
        <f>ROUND(E215*N215,2)</f>
        <v>0.53</v>
      </c>
      <c r="P215" s="230">
        <v>0</v>
      </c>
      <c r="Q215" s="230">
        <f>ROUND(E215*P215,2)</f>
        <v>0</v>
      </c>
      <c r="R215" s="231"/>
      <c r="S215" s="231" t="s">
        <v>159</v>
      </c>
      <c r="T215" s="231" t="s">
        <v>160</v>
      </c>
      <c r="U215" s="231">
        <v>0.42499999999999999</v>
      </c>
      <c r="V215" s="231">
        <f>ROUND(E215*U215,2)</f>
        <v>36.549999999999997</v>
      </c>
      <c r="W215" s="231"/>
      <c r="X215" s="231" t="s">
        <v>161</v>
      </c>
      <c r="Y215" s="231" t="s">
        <v>162</v>
      </c>
      <c r="Z215" s="210"/>
      <c r="AA215" s="210"/>
      <c r="AB215" s="210"/>
      <c r="AC215" s="210"/>
      <c r="AD215" s="210"/>
      <c r="AE215" s="210"/>
      <c r="AF215" s="210"/>
      <c r="AG215" s="210" t="s">
        <v>163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ht="20.399999999999999" outlineLevel="1" x14ac:dyDescent="0.25">
      <c r="A216" s="250">
        <v>78</v>
      </c>
      <c r="B216" s="251" t="s">
        <v>852</v>
      </c>
      <c r="C216" s="259" t="s">
        <v>854</v>
      </c>
      <c r="D216" s="252" t="s">
        <v>168</v>
      </c>
      <c r="E216" s="253">
        <v>30</v>
      </c>
      <c r="F216" s="254"/>
      <c r="G216" s="255">
        <f>ROUND(E216*F216,2)</f>
        <v>0</v>
      </c>
      <c r="H216" s="232"/>
      <c r="I216" s="231">
        <f>ROUND(E216*H216,2)</f>
        <v>0</v>
      </c>
      <c r="J216" s="232"/>
      <c r="K216" s="231">
        <f>ROUND(E216*J216,2)</f>
        <v>0</v>
      </c>
      <c r="L216" s="231">
        <v>21</v>
      </c>
      <c r="M216" s="231">
        <f>G216*(1+L216/100)</f>
        <v>0</v>
      </c>
      <c r="N216" s="230">
        <v>8.7600000000000004E-3</v>
      </c>
      <c r="O216" s="230">
        <f>ROUND(E216*N216,2)</f>
        <v>0.26</v>
      </c>
      <c r="P216" s="230">
        <v>0</v>
      </c>
      <c r="Q216" s="230">
        <f>ROUND(E216*P216,2)</f>
        <v>0</v>
      </c>
      <c r="R216" s="231"/>
      <c r="S216" s="231" t="s">
        <v>159</v>
      </c>
      <c r="T216" s="231" t="s">
        <v>160</v>
      </c>
      <c r="U216" s="231">
        <v>0.42499999999999999</v>
      </c>
      <c r="V216" s="231">
        <f>ROUND(E216*U216,2)</f>
        <v>12.75</v>
      </c>
      <c r="W216" s="231"/>
      <c r="X216" s="231" t="s">
        <v>161</v>
      </c>
      <c r="Y216" s="231" t="s">
        <v>162</v>
      </c>
      <c r="Z216" s="210"/>
      <c r="AA216" s="210"/>
      <c r="AB216" s="210"/>
      <c r="AC216" s="210"/>
      <c r="AD216" s="210"/>
      <c r="AE216" s="210"/>
      <c r="AF216" s="210"/>
      <c r="AG216" s="210" t="s">
        <v>163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ht="20.399999999999999" outlineLevel="1" x14ac:dyDescent="0.25">
      <c r="A217" s="250">
        <v>79</v>
      </c>
      <c r="B217" s="251" t="s">
        <v>855</v>
      </c>
      <c r="C217" s="259" t="s">
        <v>856</v>
      </c>
      <c r="D217" s="252" t="s">
        <v>489</v>
      </c>
      <c r="E217" s="253">
        <v>1</v>
      </c>
      <c r="F217" s="254"/>
      <c r="G217" s="255">
        <f>ROUND(E217*F217,2)</f>
        <v>0</v>
      </c>
      <c r="H217" s="232"/>
      <c r="I217" s="231">
        <f>ROUND(E217*H217,2)</f>
        <v>0</v>
      </c>
      <c r="J217" s="232"/>
      <c r="K217" s="231">
        <f>ROUND(E217*J217,2)</f>
        <v>0</v>
      </c>
      <c r="L217" s="231">
        <v>21</v>
      </c>
      <c r="M217" s="231">
        <f>G217*(1+L217/100)</f>
        <v>0</v>
      </c>
      <c r="N217" s="230">
        <v>0</v>
      </c>
      <c r="O217" s="230">
        <f>ROUND(E217*N217,2)</f>
        <v>0</v>
      </c>
      <c r="P217" s="230">
        <v>0</v>
      </c>
      <c r="Q217" s="230">
        <f>ROUND(E217*P217,2)</f>
        <v>0</v>
      </c>
      <c r="R217" s="231"/>
      <c r="S217" s="231" t="s">
        <v>419</v>
      </c>
      <c r="T217" s="231" t="s">
        <v>420</v>
      </c>
      <c r="U217" s="231">
        <v>0</v>
      </c>
      <c r="V217" s="231">
        <f>ROUND(E217*U217,2)</f>
        <v>0</v>
      </c>
      <c r="W217" s="231"/>
      <c r="X217" s="231" t="s">
        <v>161</v>
      </c>
      <c r="Y217" s="231" t="s">
        <v>162</v>
      </c>
      <c r="Z217" s="210"/>
      <c r="AA217" s="210"/>
      <c r="AB217" s="210"/>
      <c r="AC217" s="210"/>
      <c r="AD217" s="210"/>
      <c r="AE217" s="210"/>
      <c r="AF217" s="210"/>
      <c r="AG217" s="210" t="s">
        <v>163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ht="20.399999999999999" outlineLevel="1" x14ac:dyDescent="0.25">
      <c r="A218" s="250">
        <v>80</v>
      </c>
      <c r="B218" s="251" t="s">
        <v>857</v>
      </c>
      <c r="C218" s="259" t="s">
        <v>858</v>
      </c>
      <c r="D218" s="252" t="s">
        <v>489</v>
      </c>
      <c r="E218" s="253">
        <v>1</v>
      </c>
      <c r="F218" s="254"/>
      <c r="G218" s="255">
        <f>ROUND(E218*F218,2)</f>
        <v>0</v>
      </c>
      <c r="H218" s="232"/>
      <c r="I218" s="231">
        <f>ROUND(E218*H218,2)</f>
        <v>0</v>
      </c>
      <c r="J218" s="232"/>
      <c r="K218" s="231">
        <f>ROUND(E218*J218,2)</f>
        <v>0</v>
      </c>
      <c r="L218" s="231">
        <v>21</v>
      </c>
      <c r="M218" s="231">
        <f>G218*(1+L218/100)</f>
        <v>0</v>
      </c>
      <c r="N218" s="230">
        <v>0</v>
      </c>
      <c r="O218" s="230">
        <f>ROUND(E218*N218,2)</f>
        <v>0</v>
      </c>
      <c r="P218" s="230">
        <v>0</v>
      </c>
      <c r="Q218" s="230">
        <f>ROUND(E218*P218,2)</f>
        <v>0</v>
      </c>
      <c r="R218" s="231"/>
      <c r="S218" s="231" t="s">
        <v>419</v>
      </c>
      <c r="T218" s="231" t="s">
        <v>420</v>
      </c>
      <c r="U218" s="231">
        <v>0</v>
      </c>
      <c r="V218" s="231">
        <f>ROUND(E218*U218,2)</f>
        <v>0</v>
      </c>
      <c r="W218" s="231"/>
      <c r="X218" s="231" t="s">
        <v>161</v>
      </c>
      <c r="Y218" s="231" t="s">
        <v>162</v>
      </c>
      <c r="Z218" s="210"/>
      <c r="AA218" s="210"/>
      <c r="AB218" s="210"/>
      <c r="AC218" s="210"/>
      <c r="AD218" s="210"/>
      <c r="AE218" s="210"/>
      <c r="AF218" s="210"/>
      <c r="AG218" s="210" t="s">
        <v>163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ht="20.399999999999999" outlineLevel="1" x14ac:dyDescent="0.25">
      <c r="A219" s="250">
        <v>81</v>
      </c>
      <c r="B219" s="251" t="s">
        <v>859</v>
      </c>
      <c r="C219" s="259" t="s">
        <v>860</v>
      </c>
      <c r="D219" s="252" t="s">
        <v>502</v>
      </c>
      <c r="E219" s="253">
        <v>1</v>
      </c>
      <c r="F219" s="254"/>
      <c r="G219" s="255">
        <f>ROUND(E219*F219,2)</f>
        <v>0</v>
      </c>
      <c r="H219" s="232"/>
      <c r="I219" s="231">
        <f>ROUND(E219*H219,2)</f>
        <v>0</v>
      </c>
      <c r="J219" s="232"/>
      <c r="K219" s="231">
        <f>ROUND(E219*J219,2)</f>
        <v>0</v>
      </c>
      <c r="L219" s="231">
        <v>21</v>
      </c>
      <c r="M219" s="231">
        <f>G219*(1+L219/100)</f>
        <v>0</v>
      </c>
      <c r="N219" s="230">
        <v>0</v>
      </c>
      <c r="O219" s="230">
        <f>ROUND(E219*N219,2)</f>
        <v>0</v>
      </c>
      <c r="P219" s="230">
        <v>0</v>
      </c>
      <c r="Q219" s="230">
        <f>ROUND(E219*P219,2)</f>
        <v>0</v>
      </c>
      <c r="R219" s="231"/>
      <c r="S219" s="231" t="s">
        <v>419</v>
      </c>
      <c r="T219" s="231" t="s">
        <v>420</v>
      </c>
      <c r="U219" s="231">
        <v>0</v>
      </c>
      <c r="V219" s="231">
        <f>ROUND(E219*U219,2)</f>
        <v>0</v>
      </c>
      <c r="W219" s="231"/>
      <c r="X219" s="231" t="s">
        <v>161</v>
      </c>
      <c r="Y219" s="231" t="s">
        <v>162</v>
      </c>
      <c r="Z219" s="210"/>
      <c r="AA219" s="210"/>
      <c r="AB219" s="210"/>
      <c r="AC219" s="210"/>
      <c r="AD219" s="210"/>
      <c r="AE219" s="210"/>
      <c r="AF219" s="210"/>
      <c r="AG219" s="210" t="s">
        <v>163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ht="20.399999999999999" outlineLevel="1" x14ac:dyDescent="0.25">
      <c r="A220" s="250">
        <v>82</v>
      </c>
      <c r="B220" s="251" t="s">
        <v>861</v>
      </c>
      <c r="C220" s="259" t="s">
        <v>862</v>
      </c>
      <c r="D220" s="252" t="s">
        <v>502</v>
      </c>
      <c r="E220" s="253">
        <v>2</v>
      </c>
      <c r="F220" s="254"/>
      <c r="G220" s="255">
        <f>ROUND(E220*F220,2)</f>
        <v>0</v>
      </c>
      <c r="H220" s="232"/>
      <c r="I220" s="231">
        <f>ROUND(E220*H220,2)</f>
        <v>0</v>
      </c>
      <c r="J220" s="232"/>
      <c r="K220" s="231">
        <f>ROUND(E220*J220,2)</f>
        <v>0</v>
      </c>
      <c r="L220" s="231">
        <v>21</v>
      </c>
      <c r="M220" s="231">
        <f>G220*(1+L220/100)</f>
        <v>0</v>
      </c>
      <c r="N220" s="230">
        <v>0</v>
      </c>
      <c r="O220" s="230">
        <f>ROUND(E220*N220,2)</f>
        <v>0</v>
      </c>
      <c r="P220" s="230">
        <v>0</v>
      </c>
      <c r="Q220" s="230">
        <f>ROUND(E220*P220,2)</f>
        <v>0</v>
      </c>
      <c r="R220" s="231"/>
      <c r="S220" s="231" t="s">
        <v>419</v>
      </c>
      <c r="T220" s="231" t="s">
        <v>420</v>
      </c>
      <c r="U220" s="231">
        <v>0</v>
      </c>
      <c r="V220" s="231">
        <f>ROUND(E220*U220,2)</f>
        <v>0</v>
      </c>
      <c r="W220" s="231"/>
      <c r="X220" s="231" t="s">
        <v>161</v>
      </c>
      <c r="Y220" s="231" t="s">
        <v>162</v>
      </c>
      <c r="Z220" s="210"/>
      <c r="AA220" s="210"/>
      <c r="AB220" s="210"/>
      <c r="AC220" s="210"/>
      <c r="AD220" s="210"/>
      <c r="AE220" s="210"/>
      <c r="AF220" s="210"/>
      <c r="AG220" s="210" t="s">
        <v>163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ht="20.399999999999999" outlineLevel="1" x14ac:dyDescent="0.25">
      <c r="A221" s="250">
        <v>83</v>
      </c>
      <c r="B221" s="251" t="s">
        <v>863</v>
      </c>
      <c r="C221" s="259" t="s">
        <v>862</v>
      </c>
      <c r="D221" s="252" t="s">
        <v>502</v>
      </c>
      <c r="E221" s="253">
        <v>2</v>
      </c>
      <c r="F221" s="254"/>
      <c r="G221" s="255">
        <f>ROUND(E221*F221,2)</f>
        <v>0</v>
      </c>
      <c r="H221" s="232"/>
      <c r="I221" s="231">
        <f>ROUND(E221*H221,2)</f>
        <v>0</v>
      </c>
      <c r="J221" s="232"/>
      <c r="K221" s="231">
        <f>ROUND(E221*J221,2)</f>
        <v>0</v>
      </c>
      <c r="L221" s="231">
        <v>21</v>
      </c>
      <c r="M221" s="231">
        <f>G221*(1+L221/100)</f>
        <v>0</v>
      </c>
      <c r="N221" s="230">
        <v>0</v>
      </c>
      <c r="O221" s="230">
        <f>ROUND(E221*N221,2)</f>
        <v>0</v>
      </c>
      <c r="P221" s="230">
        <v>0</v>
      </c>
      <c r="Q221" s="230">
        <f>ROUND(E221*P221,2)</f>
        <v>0</v>
      </c>
      <c r="R221" s="231"/>
      <c r="S221" s="231" t="s">
        <v>419</v>
      </c>
      <c r="T221" s="231" t="s">
        <v>420</v>
      </c>
      <c r="U221" s="231">
        <v>0</v>
      </c>
      <c r="V221" s="231">
        <f>ROUND(E221*U221,2)</f>
        <v>0</v>
      </c>
      <c r="W221" s="231"/>
      <c r="X221" s="231" t="s">
        <v>161</v>
      </c>
      <c r="Y221" s="231" t="s">
        <v>162</v>
      </c>
      <c r="Z221" s="210"/>
      <c r="AA221" s="210"/>
      <c r="AB221" s="210"/>
      <c r="AC221" s="210"/>
      <c r="AD221" s="210"/>
      <c r="AE221" s="210"/>
      <c r="AF221" s="210"/>
      <c r="AG221" s="210" t="s">
        <v>163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ht="20.399999999999999" outlineLevel="1" x14ac:dyDescent="0.25">
      <c r="A222" s="250">
        <v>84</v>
      </c>
      <c r="B222" s="251" t="s">
        <v>864</v>
      </c>
      <c r="C222" s="259" t="s">
        <v>865</v>
      </c>
      <c r="D222" s="252" t="s">
        <v>502</v>
      </c>
      <c r="E222" s="253">
        <v>1</v>
      </c>
      <c r="F222" s="254"/>
      <c r="G222" s="255">
        <f>ROUND(E222*F222,2)</f>
        <v>0</v>
      </c>
      <c r="H222" s="232"/>
      <c r="I222" s="231">
        <f>ROUND(E222*H222,2)</f>
        <v>0</v>
      </c>
      <c r="J222" s="232"/>
      <c r="K222" s="231">
        <f>ROUND(E222*J222,2)</f>
        <v>0</v>
      </c>
      <c r="L222" s="231">
        <v>21</v>
      </c>
      <c r="M222" s="231">
        <f>G222*(1+L222/100)</f>
        <v>0</v>
      </c>
      <c r="N222" s="230">
        <v>0</v>
      </c>
      <c r="O222" s="230">
        <f>ROUND(E222*N222,2)</f>
        <v>0</v>
      </c>
      <c r="P222" s="230">
        <v>0</v>
      </c>
      <c r="Q222" s="230">
        <f>ROUND(E222*P222,2)</f>
        <v>0</v>
      </c>
      <c r="R222" s="231"/>
      <c r="S222" s="231" t="s">
        <v>419</v>
      </c>
      <c r="T222" s="231" t="s">
        <v>420</v>
      </c>
      <c r="U222" s="231">
        <v>0</v>
      </c>
      <c r="V222" s="231">
        <f>ROUND(E222*U222,2)</f>
        <v>0</v>
      </c>
      <c r="W222" s="231"/>
      <c r="X222" s="231" t="s">
        <v>161</v>
      </c>
      <c r="Y222" s="231" t="s">
        <v>162</v>
      </c>
      <c r="Z222" s="210"/>
      <c r="AA222" s="210"/>
      <c r="AB222" s="210"/>
      <c r="AC222" s="210"/>
      <c r="AD222" s="210"/>
      <c r="AE222" s="210"/>
      <c r="AF222" s="210"/>
      <c r="AG222" s="210" t="s">
        <v>163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5">
      <c r="A223" s="250">
        <v>85</v>
      </c>
      <c r="B223" s="251" t="s">
        <v>866</v>
      </c>
      <c r="C223" s="259" t="s">
        <v>867</v>
      </c>
      <c r="D223" s="252" t="s">
        <v>502</v>
      </c>
      <c r="E223" s="253">
        <v>1</v>
      </c>
      <c r="F223" s="254"/>
      <c r="G223" s="255">
        <f>ROUND(E223*F223,2)</f>
        <v>0</v>
      </c>
      <c r="H223" s="232"/>
      <c r="I223" s="231">
        <f>ROUND(E223*H223,2)</f>
        <v>0</v>
      </c>
      <c r="J223" s="232"/>
      <c r="K223" s="231">
        <f>ROUND(E223*J223,2)</f>
        <v>0</v>
      </c>
      <c r="L223" s="231">
        <v>21</v>
      </c>
      <c r="M223" s="231">
        <f>G223*(1+L223/100)</f>
        <v>0</v>
      </c>
      <c r="N223" s="230">
        <v>0</v>
      </c>
      <c r="O223" s="230">
        <f>ROUND(E223*N223,2)</f>
        <v>0</v>
      </c>
      <c r="P223" s="230">
        <v>0</v>
      </c>
      <c r="Q223" s="230">
        <f>ROUND(E223*P223,2)</f>
        <v>0</v>
      </c>
      <c r="R223" s="231"/>
      <c r="S223" s="231" t="s">
        <v>419</v>
      </c>
      <c r="T223" s="231" t="s">
        <v>420</v>
      </c>
      <c r="U223" s="231">
        <v>0</v>
      </c>
      <c r="V223" s="231">
        <f>ROUND(E223*U223,2)</f>
        <v>0</v>
      </c>
      <c r="W223" s="231"/>
      <c r="X223" s="231" t="s">
        <v>161</v>
      </c>
      <c r="Y223" s="231" t="s">
        <v>162</v>
      </c>
      <c r="Z223" s="210"/>
      <c r="AA223" s="210"/>
      <c r="AB223" s="210"/>
      <c r="AC223" s="210"/>
      <c r="AD223" s="210"/>
      <c r="AE223" s="210"/>
      <c r="AF223" s="210"/>
      <c r="AG223" s="210" t="s">
        <v>163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5">
      <c r="A224" s="250">
        <v>86</v>
      </c>
      <c r="B224" s="251" t="s">
        <v>868</v>
      </c>
      <c r="C224" s="259" t="s">
        <v>867</v>
      </c>
      <c r="D224" s="252" t="s">
        <v>502</v>
      </c>
      <c r="E224" s="253">
        <v>1</v>
      </c>
      <c r="F224" s="254"/>
      <c r="G224" s="255">
        <f>ROUND(E224*F224,2)</f>
        <v>0</v>
      </c>
      <c r="H224" s="232"/>
      <c r="I224" s="231">
        <f>ROUND(E224*H224,2)</f>
        <v>0</v>
      </c>
      <c r="J224" s="232"/>
      <c r="K224" s="231">
        <f>ROUND(E224*J224,2)</f>
        <v>0</v>
      </c>
      <c r="L224" s="231">
        <v>21</v>
      </c>
      <c r="M224" s="231">
        <f>G224*(1+L224/100)</f>
        <v>0</v>
      </c>
      <c r="N224" s="230">
        <v>0</v>
      </c>
      <c r="O224" s="230">
        <f>ROUND(E224*N224,2)</f>
        <v>0</v>
      </c>
      <c r="P224" s="230">
        <v>0</v>
      </c>
      <c r="Q224" s="230">
        <f>ROUND(E224*P224,2)</f>
        <v>0</v>
      </c>
      <c r="R224" s="231"/>
      <c r="S224" s="231" t="s">
        <v>419</v>
      </c>
      <c r="T224" s="231" t="s">
        <v>420</v>
      </c>
      <c r="U224" s="231">
        <v>0</v>
      </c>
      <c r="V224" s="231">
        <f>ROUND(E224*U224,2)</f>
        <v>0</v>
      </c>
      <c r="W224" s="231"/>
      <c r="X224" s="231" t="s">
        <v>161</v>
      </c>
      <c r="Y224" s="231" t="s">
        <v>162</v>
      </c>
      <c r="Z224" s="210"/>
      <c r="AA224" s="210"/>
      <c r="AB224" s="210"/>
      <c r="AC224" s="210"/>
      <c r="AD224" s="210"/>
      <c r="AE224" s="210"/>
      <c r="AF224" s="210"/>
      <c r="AG224" s="210" t="s">
        <v>163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5">
      <c r="A225" s="250">
        <v>87</v>
      </c>
      <c r="B225" s="251" t="s">
        <v>869</v>
      </c>
      <c r="C225" s="259" t="s">
        <v>870</v>
      </c>
      <c r="D225" s="252" t="s">
        <v>502</v>
      </c>
      <c r="E225" s="253">
        <v>1</v>
      </c>
      <c r="F225" s="254"/>
      <c r="G225" s="255">
        <f>ROUND(E225*F225,2)</f>
        <v>0</v>
      </c>
      <c r="H225" s="232"/>
      <c r="I225" s="231">
        <f>ROUND(E225*H225,2)</f>
        <v>0</v>
      </c>
      <c r="J225" s="232"/>
      <c r="K225" s="231">
        <f>ROUND(E225*J225,2)</f>
        <v>0</v>
      </c>
      <c r="L225" s="231">
        <v>21</v>
      </c>
      <c r="M225" s="231">
        <f>G225*(1+L225/100)</f>
        <v>0</v>
      </c>
      <c r="N225" s="230">
        <v>0</v>
      </c>
      <c r="O225" s="230">
        <f>ROUND(E225*N225,2)</f>
        <v>0</v>
      </c>
      <c r="P225" s="230">
        <v>0</v>
      </c>
      <c r="Q225" s="230">
        <f>ROUND(E225*P225,2)</f>
        <v>0</v>
      </c>
      <c r="R225" s="231"/>
      <c r="S225" s="231" t="s">
        <v>419</v>
      </c>
      <c r="T225" s="231" t="s">
        <v>420</v>
      </c>
      <c r="U225" s="231">
        <v>0</v>
      </c>
      <c r="V225" s="231">
        <f>ROUND(E225*U225,2)</f>
        <v>0</v>
      </c>
      <c r="W225" s="231"/>
      <c r="X225" s="231" t="s">
        <v>161</v>
      </c>
      <c r="Y225" s="231" t="s">
        <v>162</v>
      </c>
      <c r="Z225" s="210"/>
      <c r="AA225" s="210"/>
      <c r="AB225" s="210"/>
      <c r="AC225" s="210"/>
      <c r="AD225" s="210"/>
      <c r="AE225" s="210"/>
      <c r="AF225" s="210"/>
      <c r="AG225" s="210" t="s">
        <v>163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5">
      <c r="A226" s="250">
        <v>88</v>
      </c>
      <c r="B226" s="251" t="s">
        <v>871</v>
      </c>
      <c r="C226" s="259" t="s">
        <v>870</v>
      </c>
      <c r="D226" s="252" t="s">
        <v>502</v>
      </c>
      <c r="E226" s="253">
        <v>1</v>
      </c>
      <c r="F226" s="254"/>
      <c r="G226" s="255">
        <f>ROUND(E226*F226,2)</f>
        <v>0</v>
      </c>
      <c r="H226" s="232"/>
      <c r="I226" s="231">
        <f>ROUND(E226*H226,2)</f>
        <v>0</v>
      </c>
      <c r="J226" s="232"/>
      <c r="K226" s="231">
        <f>ROUND(E226*J226,2)</f>
        <v>0</v>
      </c>
      <c r="L226" s="231">
        <v>21</v>
      </c>
      <c r="M226" s="231">
        <f>G226*(1+L226/100)</f>
        <v>0</v>
      </c>
      <c r="N226" s="230">
        <v>0</v>
      </c>
      <c r="O226" s="230">
        <f>ROUND(E226*N226,2)</f>
        <v>0</v>
      </c>
      <c r="P226" s="230">
        <v>0</v>
      </c>
      <c r="Q226" s="230">
        <f>ROUND(E226*P226,2)</f>
        <v>0</v>
      </c>
      <c r="R226" s="231"/>
      <c r="S226" s="231" t="s">
        <v>419</v>
      </c>
      <c r="T226" s="231" t="s">
        <v>420</v>
      </c>
      <c r="U226" s="231">
        <v>0</v>
      </c>
      <c r="V226" s="231">
        <f>ROUND(E226*U226,2)</f>
        <v>0</v>
      </c>
      <c r="W226" s="231"/>
      <c r="X226" s="231" t="s">
        <v>161</v>
      </c>
      <c r="Y226" s="231" t="s">
        <v>162</v>
      </c>
      <c r="Z226" s="210"/>
      <c r="AA226" s="210"/>
      <c r="AB226" s="210"/>
      <c r="AC226" s="210"/>
      <c r="AD226" s="210"/>
      <c r="AE226" s="210"/>
      <c r="AF226" s="210"/>
      <c r="AG226" s="210" t="s">
        <v>163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5">
      <c r="A227" s="250">
        <v>89</v>
      </c>
      <c r="B227" s="251" t="s">
        <v>872</v>
      </c>
      <c r="C227" s="259" t="s">
        <v>873</v>
      </c>
      <c r="D227" s="252" t="s">
        <v>502</v>
      </c>
      <c r="E227" s="253">
        <v>1</v>
      </c>
      <c r="F227" s="254"/>
      <c r="G227" s="255">
        <f>ROUND(E227*F227,2)</f>
        <v>0</v>
      </c>
      <c r="H227" s="232"/>
      <c r="I227" s="231">
        <f>ROUND(E227*H227,2)</f>
        <v>0</v>
      </c>
      <c r="J227" s="232"/>
      <c r="K227" s="231">
        <f>ROUND(E227*J227,2)</f>
        <v>0</v>
      </c>
      <c r="L227" s="231">
        <v>21</v>
      </c>
      <c r="M227" s="231">
        <f>G227*(1+L227/100)</f>
        <v>0</v>
      </c>
      <c r="N227" s="230">
        <v>0</v>
      </c>
      <c r="O227" s="230">
        <f>ROUND(E227*N227,2)</f>
        <v>0</v>
      </c>
      <c r="P227" s="230">
        <v>0</v>
      </c>
      <c r="Q227" s="230">
        <f>ROUND(E227*P227,2)</f>
        <v>0</v>
      </c>
      <c r="R227" s="231"/>
      <c r="S227" s="231" t="s">
        <v>419</v>
      </c>
      <c r="T227" s="231" t="s">
        <v>420</v>
      </c>
      <c r="U227" s="231">
        <v>0</v>
      </c>
      <c r="V227" s="231">
        <f>ROUND(E227*U227,2)</f>
        <v>0</v>
      </c>
      <c r="W227" s="231"/>
      <c r="X227" s="231" t="s">
        <v>161</v>
      </c>
      <c r="Y227" s="231" t="s">
        <v>162</v>
      </c>
      <c r="Z227" s="210"/>
      <c r="AA227" s="210"/>
      <c r="AB227" s="210"/>
      <c r="AC227" s="210"/>
      <c r="AD227" s="210"/>
      <c r="AE227" s="210"/>
      <c r="AF227" s="210"/>
      <c r="AG227" s="210" t="s">
        <v>163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5">
      <c r="A228" s="250">
        <v>90</v>
      </c>
      <c r="B228" s="251" t="s">
        <v>874</v>
      </c>
      <c r="C228" s="259" t="s">
        <v>873</v>
      </c>
      <c r="D228" s="252" t="s">
        <v>502</v>
      </c>
      <c r="E228" s="253">
        <v>1</v>
      </c>
      <c r="F228" s="254"/>
      <c r="G228" s="255">
        <f>ROUND(E228*F228,2)</f>
        <v>0</v>
      </c>
      <c r="H228" s="232"/>
      <c r="I228" s="231">
        <f>ROUND(E228*H228,2)</f>
        <v>0</v>
      </c>
      <c r="J228" s="232"/>
      <c r="K228" s="231">
        <f>ROUND(E228*J228,2)</f>
        <v>0</v>
      </c>
      <c r="L228" s="231">
        <v>21</v>
      </c>
      <c r="M228" s="231">
        <f>G228*(1+L228/100)</f>
        <v>0</v>
      </c>
      <c r="N228" s="230">
        <v>0</v>
      </c>
      <c r="O228" s="230">
        <f>ROUND(E228*N228,2)</f>
        <v>0</v>
      </c>
      <c r="P228" s="230">
        <v>0</v>
      </c>
      <c r="Q228" s="230">
        <f>ROUND(E228*P228,2)</f>
        <v>0</v>
      </c>
      <c r="R228" s="231"/>
      <c r="S228" s="231" t="s">
        <v>419</v>
      </c>
      <c r="T228" s="231" t="s">
        <v>420</v>
      </c>
      <c r="U228" s="231">
        <v>0</v>
      </c>
      <c r="V228" s="231">
        <f>ROUND(E228*U228,2)</f>
        <v>0</v>
      </c>
      <c r="W228" s="231"/>
      <c r="X228" s="231" t="s">
        <v>161</v>
      </c>
      <c r="Y228" s="231" t="s">
        <v>162</v>
      </c>
      <c r="Z228" s="210"/>
      <c r="AA228" s="210"/>
      <c r="AB228" s="210"/>
      <c r="AC228" s="210"/>
      <c r="AD228" s="210"/>
      <c r="AE228" s="210"/>
      <c r="AF228" s="210"/>
      <c r="AG228" s="210" t="s">
        <v>163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5">
      <c r="A229" s="250">
        <v>91</v>
      </c>
      <c r="B229" s="251" t="s">
        <v>875</v>
      </c>
      <c r="C229" s="259" t="s">
        <v>876</v>
      </c>
      <c r="D229" s="252" t="s">
        <v>502</v>
      </c>
      <c r="E229" s="253">
        <v>2</v>
      </c>
      <c r="F229" s="254"/>
      <c r="G229" s="255">
        <f>ROUND(E229*F229,2)</f>
        <v>0</v>
      </c>
      <c r="H229" s="232"/>
      <c r="I229" s="231">
        <f>ROUND(E229*H229,2)</f>
        <v>0</v>
      </c>
      <c r="J229" s="232"/>
      <c r="K229" s="231">
        <f>ROUND(E229*J229,2)</f>
        <v>0</v>
      </c>
      <c r="L229" s="231">
        <v>21</v>
      </c>
      <c r="M229" s="231">
        <f>G229*(1+L229/100)</f>
        <v>0</v>
      </c>
      <c r="N229" s="230">
        <v>0</v>
      </c>
      <c r="O229" s="230">
        <f>ROUND(E229*N229,2)</f>
        <v>0</v>
      </c>
      <c r="P229" s="230">
        <v>0</v>
      </c>
      <c r="Q229" s="230">
        <f>ROUND(E229*P229,2)</f>
        <v>0</v>
      </c>
      <c r="R229" s="231"/>
      <c r="S229" s="231" t="s">
        <v>419</v>
      </c>
      <c r="T229" s="231" t="s">
        <v>420</v>
      </c>
      <c r="U229" s="231">
        <v>0</v>
      </c>
      <c r="V229" s="231">
        <f>ROUND(E229*U229,2)</f>
        <v>0</v>
      </c>
      <c r="W229" s="231"/>
      <c r="X229" s="231" t="s">
        <v>161</v>
      </c>
      <c r="Y229" s="231" t="s">
        <v>162</v>
      </c>
      <c r="Z229" s="210"/>
      <c r="AA229" s="210"/>
      <c r="AB229" s="210"/>
      <c r="AC229" s="210"/>
      <c r="AD229" s="210"/>
      <c r="AE229" s="210"/>
      <c r="AF229" s="210"/>
      <c r="AG229" s="210" t="s">
        <v>163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5">
      <c r="A230" s="250">
        <v>92</v>
      </c>
      <c r="B230" s="251" t="s">
        <v>877</v>
      </c>
      <c r="C230" s="259" t="s">
        <v>878</v>
      </c>
      <c r="D230" s="252" t="s">
        <v>502</v>
      </c>
      <c r="E230" s="253">
        <v>1</v>
      </c>
      <c r="F230" s="254"/>
      <c r="G230" s="255">
        <f>ROUND(E230*F230,2)</f>
        <v>0</v>
      </c>
      <c r="H230" s="232"/>
      <c r="I230" s="231">
        <f>ROUND(E230*H230,2)</f>
        <v>0</v>
      </c>
      <c r="J230" s="232"/>
      <c r="K230" s="231">
        <f>ROUND(E230*J230,2)</f>
        <v>0</v>
      </c>
      <c r="L230" s="231">
        <v>21</v>
      </c>
      <c r="M230" s="231">
        <f>G230*(1+L230/100)</f>
        <v>0</v>
      </c>
      <c r="N230" s="230">
        <v>0</v>
      </c>
      <c r="O230" s="230">
        <f>ROUND(E230*N230,2)</f>
        <v>0</v>
      </c>
      <c r="P230" s="230">
        <v>0</v>
      </c>
      <c r="Q230" s="230">
        <f>ROUND(E230*P230,2)</f>
        <v>0</v>
      </c>
      <c r="R230" s="231"/>
      <c r="S230" s="231" t="s">
        <v>419</v>
      </c>
      <c r="T230" s="231" t="s">
        <v>420</v>
      </c>
      <c r="U230" s="231">
        <v>0</v>
      </c>
      <c r="V230" s="231">
        <f>ROUND(E230*U230,2)</f>
        <v>0</v>
      </c>
      <c r="W230" s="231"/>
      <c r="X230" s="231" t="s">
        <v>161</v>
      </c>
      <c r="Y230" s="231" t="s">
        <v>162</v>
      </c>
      <c r="Z230" s="210"/>
      <c r="AA230" s="210"/>
      <c r="AB230" s="210"/>
      <c r="AC230" s="210"/>
      <c r="AD230" s="210"/>
      <c r="AE230" s="210"/>
      <c r="AF230" s="210"/>
      <c r="AG230" s="210" t="s">
        <v>163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5">
      <c r="A231" s="250">
        <v>93</v>
      </c>
      <c r="B231" s="251" t="s">
        <v>879</v>
      </c>
      <c r="C231" s="259" t="s">
        <v>878</v>
      </c>
      <c r="D231" s="252" t="s">
        <v>502</v>
      </c>
      <c r="E231" s="253">
        <v>1</v>
      </c>
      <c r="F231" s="254"/>
      <c r="G231" s="255">
        <f>ROUND(E231*F231,2)</f>
        <v>0</v>
      </c>
      <c r="H231" s="232"/>
      <c r="I231" s="231">
        <f>ROUND(E231*H231,2)</f>
        <v>0</v>
      </c>
      <c r="J231" s="232"/>
      <c r="K231" s="231">
        <f>ROUND(E231*J231,2)</f>
        <v>0</v>
      </c>
      <c r="L231" s="231">
        <v>21</v>
      </c>
      <c r="M231" s="231">
        <f>G231*(1+L231/100)</f>
        <v>0</v>
      </c>
      <c r="N231" s="230">
        <v>0</v>
      </c>
      <c r="O231" s="230">
        <f>ROUND(E231*N231,2)</f>
        <v>0</v>
      </c>
      <c r="P231" s="230">
        <v>0</v>
      </c>
      <c r="Q231" s="230">
        <f>ROUND(E231*P231,2)</f>
        <v>0</v>
      </c>
      <c r="R231" s="231"/>
      <c r="S231" s="231" t="s">
        <v>419</v>
      </c>
      <c r="T231" s="231" t="s">
        <v>420</v>
      </c>
      <c r="U231" s="231">
        <v>0</v>
      </c>
      <c r="V231" s="231">
        <f>ROUND(E231*U231,2)</f>
        <v>0</v>
      </c>
      <c r="W231" s="231"/>
      <c r="X231" s="231" t="s">
        <v>161</v>
      </c>
      <c r="Y231" s="231" t="s">
        <v>162</v>
      </c>
      <c r="Z231" s="210"/>
      <c r="AA231" s="210"/>
      <c r="AB231" s="210"/>
      <c r="AC231" s="210"/>
      <c r="AD231" s="210"/>
      <c r="AE231" s="210"/>
      <c r="AF231" s="210"/>
      <c r="AG231" s="210" t="s">
        <v>163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5">
      <c r="A232" s="250">
        <v>94</v>
      </c>
      <c r="B232" s="251" t="s">
        <v>880</v>
      </c>
      <c r="C232" s="259" t="s">
        <v>881</v>
      </c>
      <c r="D232" s="252" t="s">
        <v>502</v>
      </c>
      <c r="E232" s="253">
        <v>1</v>
      </c>
      <c r="F232" s="254"/>
      <c r="G232" s="255">
        <f>ROUND(E232*F232,2)</f>
        <v>0</v>
      </c>
      <c r="H232" s="232"/>
      <c r="I232" s="231">
        <f>ROUND(E232*H232,2)</f>
        <v>0</v>
      </c>
      <c r="J232" s="232"/>
      <c r="K232" s="231">
        <f>ROUND(E232*J232,2)</f>
        <v>0</v>
      </c>
      <c r="L232" s="231">
        <v>21</v>
      </c>
      <c r="M232" s="231">
        <f>G232*(1+L232/100)</f>
        <v>0</v>
      </c>
      <c r="N232" s="230">
        <v>0</v>
      </c>
      <c r="O232" s="230">
        <f>ROUND(E232*N232,2)</f>
        <v>0</v>
      </c>
      <c r="P232" s="230">
        <v>0</v>
      </c>
      <c r="Q232" s="230">
        <f>ROUND(E232*P232,2)</f>
        <v>0</v>
      </c>
      <c r="R232" s="231"/>
      <c r="S232" s="231" t="s">
        <v>419</v>
      </c>
      <c r="T232" s="231" t="s">
        <v>420</v>
      </c>
      <c r="U232" s="231">
        <v>0</v>
      </c>
      <c r="V232" s="231">
        <f>ROUND(E232*U232,2)</f>
        <v>0</v>
      </c>
      <c r="W232" s="231"/>
      <c r="X232" s="231" t="s">
        <v>161</v>
      </c>
      <c r="Y232" s="231" t="s">
        <v>162</v>
      </c>
      <c r="Z232" s="210"/>
      <c r="AA232" s="210"/>
      <c r="AB232" s="210"/>
      <c r="AC232" s="210"/>
      <c r="AD232" s="210"/>
      <c r="AE232" s="210"/>
      <c r="AF232" s="210"/>
      <c r="AG232" s="210" t="s">
        <v>163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5">
      <c r="A233" s="250">
        <v>95</v>
      </c>
      <c r="B233" s="251" t="s">
        <v>882</v>
      </c>
      <c r="C233" s="259" t="s">
        <v>883</v>
      </c>
      <c r="D233" s="252" t="s">
        <v>502</v>
      </c>
      <c r="E233" s="253">
        <v>1</v>
      </c>
      <c r="F233" s="254"/>
      <c r="G233" s="255">
        <f>ROUND(E233*F233,2)</f>
        <v>0</v>
      </c>
      <c r="H233" s="232"/>
      <c r="I233" s="231">
        <f>ROUND(E233*H233,2)</f>
        <v>0</v>
      </c>
      <c r="J233" s="232"/>
      <c r="K233" s="231">
        <f>ROUND(E233*J233,2)</f>
        <v>0</v>
      </c>
      <c r="L233" s="231">
        <v>21</v>
      </c>
      <c r="M233" s="231">
        <f>G233*(1+L233/100)</f>
        <v>0</v>
      </c>
      <c r="N233" s="230">
        <v>0</v>
      </c>
      <c r="O233" s="230">
        <f>ROUND(E233*N233,2)</f>
        <v>0</v>
      </c>
      <c r="P233" s="230">
        <v>0</v>
      </c>
      <c r="Q233" s="230">
        <f>ROUND(E233*P233,2)</f>
        <v>0</v>
      </c>
      <c r="R233" s="231"/>
      <c r="S233" s="231" t="s">
        <v>419</v>
      </c>
      <c r="T233" s="231" t="s">
        <v>420</v>
      </c>
      <c r="U233" s="231">
        <v>0</v>
      </c>
      <c r="V233" s="231">
        <f>ROUND(E233*U233,2)</f>
        <v>0</v>
      </c>
      <c r="W233" s="231"/>
      <c r="X233" s="231" t="s">
        <v>161</v>
      </c>
      <c r="Y233" s="231" t="s">
        <v>162</v>
      </c>
      <c r="Z233" s="210"/>
      <c r="AA233" s="210"/>
      <c r="AB233" s="210"/>
      <c r="AC233" s="210"/>
      <c r="AD233" s="210"/>
      <c r="AE233" s="210"/>
      <c r="AF233" s="210"/>
      <c r="AG233" s="210" t="s">
        <v>163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5">
      <c r="A234" s="250">
        <v>96</v>
      </c>
      <c r="B234" s="251" t="s">
        <v>884</v>
      </c>
      <c r="C234" s="259" t="s">
        <v>885</v>
      </c>
      <c r="D234" s="252" t="s">
        <v>502</v>
      </c>
      <c r="E234" s="253">
        <v>1</v>
      </c>
      <c r="F234" s="254"/>
      <c r="G234" s="255">
        <f>ROUND(E234*F234,2)</f>
        <v>0</v>
      </c>
      <c r="H234" s="232"/>
      <c r="I234" s="231">
        <f>ROUND(E234*H234,2)</f>
        <v>0</v>
      </c>
      <c r="J234" s="232"/>
      <c r="K234" s="231">
        <f>ROUND(E234*J234,2)</f>
        <v>0</v>
      </c>
      <c r="L234" s="231">
        <v>21</v>
      </c>
      <c r="M234" s="231">
        <f>G234*(1+L234/100)</f>
        <v>0</v>
      </c>
      <c r="N234" s="230">
        <v>0</v>
      </c>
      <c r="O234" s="230">
        <f>ROUND(E234*N234,2)</f>
        <v>0</v>
      </c>
      <c r="P234" s="230">
        <v>0</v>
      </c>
      <c r="Q234" s="230">
        <f>ROUND(E234*P234,2)</f>
        <v>0</v>
      </c>
      <c r="R234" s="231"/>
      <c r="S234" s="231" t="s">
        <v>419</v>
      </c>
      <c r="T234" s="231" t="s">
        <v>420</v>
      </c>
      <c r="U234" s="231">
        <v>0</v>
      </c>
      <c r="V234" s="231">
        <f>ROUND(E234*U234,2)</f>
        <v>0</v>
      </c>
      <c r="W234" s="231"/>
      <c r="X234" s="231" t="s">
        <v>161</v>
      </c>
      <c r="Y234" s="231" t="s">
        <v>162</v>
      </c>
      <c r="Z234" s="210"/>
      <c r="AA234" s="210"/>
      <c r="AB234" s="210"/>
      <c r="AC234" s="210"/>
      <c r="AD234" s="210"/>
      <c r="AE234" s="210"/>
      <c r="AF234" s="210"/>
      <c r="AG234" s="210" t="s">
        <v>163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5">
      <c r="A235" s="250">
        <v>97</v>
      </c>
      <c r="B235" s="251" t="s">
        <v>886</v>
      </c>
      <c r="C235" s="259" t="s">
        <v>885</v>
      </c>
      <c r="D235" s="252" t="s">
        <v>502</v>
      </c>
      <c r="E235" s="253">
        <v>1</v>
      </c>
      <c r="F235" s="254"/>
      <c r="G235" s="255">
        <f>ROUND(E235*F235,2)</f>
        <v>0</v>
      </c>
      <c r="H235" s="232"/>
      <c r="I235" s="231">
        <f>ROUND(E235*H235,2)</f>
        <v>0</v>
      </c>
      <c r="J235" s="232"/>
      <c r="K235" s="231">
        <f>ROUND(E235*J235,2)</f>
        <v>0</v>
      </c>
      <c r="L235" s="231">
        <v>21</v>
      </c>
      <c r="M235" s="231">
        <f>G235*(1+L235/100)</f>
        <v>0</v>
      </c>
      <c r="N235" s="230">
        <v>0</v>
      </c>
      <c r="O235" s="230">
        <f>ROUND(E235*N235,2)</f>
        <v>0</v>
      </c>
      <c r="P235" s="230">
        <v>0</v>
      </c>
      <c r="Q235" s="230">
        <f>ROUND(E235*P235,2)</f>
        <v>0</v>
      </c>
      <c r="R235" s="231"/>
      <c r="S235" s="231" t="s">
        <v>419</v>
      </c>
      <c r="T235" s="231" t="s">
        <v>420</v>
      </c>
      <c r="U235" s="231">
        <v>0</v>
      </c>
      <c r="V235" s="231">
        <f>ROUND(E235*U235,2)</f>
        <v>0</v>
      </c>
      <c r="W235" s="231"/>
      <c r="X235" s="231" t="s">
        <v>161</v>
      </c>
      <c r="Y235" s="231" t="s">
        <v>162</v>
      </c>
      <c r="Z235" s="210"/>
      <c r="AA235" s="210"/>
      <c r="AB235" s="210"/>
      <c r="AC235" s="210"/>
      <c r="AD235" s="210"/>
      <c r="AE235" s="210"/>
      <c r="AF235" s="210"/>
      <c r="AG235" s="210" t="s">
        <v>163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5">
      <c r="A236" s="250">
        <v>98</v>
      </c>
      <c r="B236" s="251" t="s">
        <v>887</v>
      </c>
      <c r="C236" s="259" t="s">
        <v>888</v>
      </c>
      <c r="D236" s="252" t="s">
        <v>502</v>
      </c>
      <c r="E236" s="253">
        <v>2</v>
      </c>
      <c r="F236" s="254"/>
      <c r="G236" s="255">
        <f>ROUND(E236*F236,2)</f>
        <v>0</v>
      </c>
      <c r="H236" s="232"/>
      <c r="I236" s="231">
        <f>ROUND(E236*H236,2)</f>
        <v>0</v>
      </c>
      <c r="J236" s="232"/>
      <c r="K236" s="231">
        <f>ROUND(E236*J236,2)</f>
        <v>0</v>
      </c>
      <c r="L236" s="231">
        <v>21</v>
      </c>
      <c r="M236" s="231">
        <f>G236*(1+L236/100)</f>
        <v>0</v>
      </c>
      <c r="N236" s="230">
        <v>0</v>
      </c>
      <c r="O236" s="230">
        <f>ROUND(E236*N236,2)</f>
        <v>0</v>
      </c>
      <c r="P236" s="230">
        <v>0</v>
      </c>
      <c r="Q236" s="230">
        <f>ROUND(E236*P236,2)</f>
        <v>0</v>
      </c>
      <c r="R236" s="231"/>
      <c r="S236" s="231" t="s">
        <v>419</v>
      </c>
      <c r="T236" s="231" t="s">
        <v>420</v>
      </c>
      <c r="U236" s="231">
        <v>0</v>
      </c>
      <c r="V236" s="231">
        <f>ROUND(E236*U236,2)</f>
        <v>0</v>
      </c>
      <c r="W236" s="231"/>
      <c r="X236" s="231" t="s">
        <v>161</v>
      </c>
      <c r="Y236" s="231" t="s">
        <v>162</v>
      </c>
      <c r="Z236" s="210"/>
      <c r="AA236" s="210"/>
      <c r="AB236" s="210"/>
      <c r="AC236" s="210"/>
      <c r="AD236" s="210"/>
      <c r="AE236" s="210"/>
      <c r="AF236" s="210"/>
      <c r="AG236" s="210" t="s">
        <v>163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5">
      <c r="A237" s="250">
        <v>99</v>
      </c>
      <c r="B237" s="251" t="s">
        <v>889</v>
      </c>
      <c r="C237" s="259" t="s">
        <v>890</v>
      </c>
      <c r="D237" s="252" t="s">
        <v>502</v>
      </c>
      <c r="E237" s="253">
        <v>1</v>
      </c>
      <c r="F237" s="254"/>
      <c r="G237" s="255">
        <f>ROUND(E237*F237,2)</f>
        <v>0</v>
      </c>
      <c r="H237" s="232"/>
      <c r="I237" s="231">
        <f>ROUND(E237*H237,2)</f>
        <v>0</v>
      </c>
      <c r="J237" s="232"/>
      <c r="K237" s="231">
        <f>ROUND(E237*J237,2)</f>
        <v>0</v>
      </c>
      <c r="L237" s="231">
        <v>21</v>
      </c>
      <c r="M237" s="231">
        <f>G237*(1+L237/100)</f>
        <v>0</v>
      </c>
      <c r="N237" s="230">
        <v>0</v>
      </c>
      <c r="O237" s="230">
        <f>ROUND(E237*N237,2)</f>
        <v>0</v>
      </c>
      <c r="P237" s="230">
        <v>0</v>
      </c>
      <c r="Q237" s="230">
        <f>ROUND(E237*P237,2)</f>
        <v>0</v>
      </c>
      <c r="R237" s="231"/>
      <c r="S237" s="231" t="s">
        <v>419</v>
      </c>
      <c r="T237" s="231" t="s">
        <v>420</v>
      </c>
      <c r="U237" s="231">
        <v>0</v>
      </c>
      <c r="V237" s="231">
        <f>ROUND(E237*U237,2)</f>
        <v>0</v>
      </c>
      <c r="W237" s="231"/>
      <c r="X237" s="231" t="s">
        <v>161</v>
      </c>
      <c r="Y237" s="231" t="s">
        <v>162</v>
      </c>
      <c r="Z237" s="210"/>
      <c r="AA237" s="210"/>
      <c r="AB237" s="210"/>
      <c r="AC237" s="210"/>
      <c r="AD237" s="210"/>
      <c r="AE237" s="210"/>
      <c r="AF237" s="210"/>
      <c r="AG237" s="210" t="s">
        <v>163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5">
      <c r="A238" s="250">
        <v>100</v>
      </c>
      <c r="B238" s="251" t="s">
        <v>891</v>
      </c>
      <c r="C238" s="259" t="s">
        <v>892</v>
      </c>
      <c r="D238" s="252" t="s">
        <v>502</v>
      </c>
      <c r="E238" s="253">
        <v>1</v>
      </c>
      <c r="F238" s="254"/>
      <c r="G238" s="255">
        <f>ROUND(E238*F238,2)</f>
        <v>0</v>
      </c>
      <c r="H238" s="232"/>
      <c r="I238" s="231">
        <f>ROUND(E238*H238,2)</f>
        <v>0</v>
      </c>
      <c r="J238" s="232"/>
      <c r="K238" s="231">
        <f>ROUND(E238*J238,2)</f>
        <v>0</v>
      </c>
      <c r="L238" s="231">
        <v>21</v>
      </c>
      <c r="M238" s="231">
        <f>G238*(1+L238/100)</f>
        <v>0</v>
      </c>
      <c r="N238" s="230">
        <v>0</v>
      </c>
      <c r="O238" s="230">
        <f>ROUND(E238*N238,2)</f>
        <v>0</v>
      </c>
      <c r="P238" s="230">
        <v>0</v>
      </c>
      <c r="Q238" s="230">
        <f>ROUND(E238*P238,2)</f>
        <v>0</v>
      </c>
      <c r="R238" s="231"/>
      <c r="S238" s="231" t="s">
        <v>419</v>
      </c>
      <c r="T238" s="231" t="s">
        <v>420</v>
      </c>
      <c r="U238" s="231">
        <v>0</v>
      </c>
      <c r="V238" s="231">
        <f>ROUND(E238*U238,2)</f>
        <v>0</v>
      </c>
      <c r="W238" s="231"/>
      <c r="X238" s="231" t="s">
        <v>161</v>
      </c>
      <c r="Y238" s="231" t="s">
        <v>162</v>
      </c>
      <c r="Z238" s="210"/>
      <c r="AA238" s="210"/>
      <c r="AB238" s="210"/>
      <c r="AC238" s="210"/>
      <c r="AD238" s="210"/>
      <c r="AE238" s="210"/>
      <c r="AF238" s="210"/>
      <c r="AG238" s="210" t="s">
        <v>163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5">
      <c r="A239" s="250">
        <v>101</v>
      </c>
      <c r="B239" s="251" t="s">
        <v>893</v>
      </c>
      <c r="C239" s="259" t="s">
        <v>894</v>
      </c>
      <c r="D239" s="252" t="s">
        <v>502</v>
      </c>
      <c r="E239" s="253">
        <v>2</v>
      </c>
      <c r="F239" s="254"/>
      <c r="G239" s="255">
        <f>ROUND(E239*F239,2)</f>
        <v>0</v>
      </c>
      <c r="H239" s="232"/>
      <c r="I239" s="231">
        <f>ROUND(E239*H239,2)</f>
        <v>0</v>
      </c>
      <c r="J239" s="232"/>
      <c r="K239" s="231">
        <f>ROUND(E239*J239,2)</f>
        <v>0</v>
      </c>
      <c r="L239" s="231">
        <v>21</v>
      </c>
      <c r="M239" s="231">
        <f>G239*(1+L239/100)</f>
        <v>0</v>
      </c>
      <c r="N239" s="230">
        <v>0</v>
      </c>
      <c r="O239" s="230">
        <f>ROUND(E239*N239,2)</f>
        <v>0</v>
      </c>
      <c r="P239" s="230">
        <v>0</v>
      </c>
      <c r="Q239" s="230">
        <f>ROUND(E239*P239,2)</f>
        <v>0</v>
      </c>
      <c r="R239" s="231"/>
      <c r="S239" s="231" t="s">
        <v>419</v>
      </c>
      <c r="T239" s="231" t="s">
        <v>420</v>
      </c>
      <c r="U239" s="231">
        <v>0</v>
      </c>
      <c r="V239" s="231">
        <f>ROUND(E239*U239,2)</f>
        <v>0</v>
      </c>
      <c r="W239" s="231"/>
      <c r="X239" s="231" t="s">
        <v>161</v>
      </c>
      <c r="Y239" s="231" t="s">
        <v>162</v>
      </c>
      <c r="Z239" s="210"/>
      <c r="AA239" s="210"/>
      <c r="AB239" s="210"/>
      <c r="AC239" s="210"/>
      <c r="AD239" s="210"/>
      <c r="AE239" s="210"/>
      <c r="AF239" s="210"/>
      <c r="AG239" s="210" t="s">
        <v>163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5">
      <c r="A240" s="250">
        <v>102</v>
      </c>
      <c r="B240" s="251" t="s">
        <v>895</v>
      </c>
      <c r="C240" s="259" t="s">
        <v>894</v>
      </c>
      <c r="D240" s="252" t="s">
        <v>502</v>
      </c>
      <c r="E240" s="253">
        <v>2</v>
      </c>
      <c r="F240" s="254"/>
      <c r="G240" s="255">
        <f>ROUND(E240*F240,2)</f>
        <v>0</v>
      </c>
      <c r="H240" s="232"/>
      <c r="I240" s="231">
        <f>ROUND(E240*H240,2)</f>
        <v>0</v>
      </c>
      <c r="J240" s="232"/>
      <c r="K240" s="231">
        <f>ROUND(E240*J240,2)</f>
        <v>0</v>
      </c>
      <c r="L240" s="231">
        <v>21</v>
      </c>
      <c r="M240" s="231">
        <f>G240*(1+L240/100)</f>
        <v>0</v>
      </c>
      <c r="N240" s="230">
        <v>0</v>
      </c>
      <c r="O240" s="230">
        <f>ROUND(E240*N240,2)</f>
        <v>0</v>
      </c>
      <c r="P240" s="230">
        <v>0</v>
      </c>
      <c r="Q240" s="230">
        <f>ROUND(E240*P240,2)</f>
        <v>0</v>
      </c>
      <c r="R240" s="231"/>
      <c r="S240" s="231" t="s">
        <v>419</v>
      </c>
      <c r="T240" s="231" t="s">
        <v>420</v>
      </c>
      <c r="U240" s="231">
        <v>0</v>
      </c>
      <c r="V240" s="231">
        <f>ROUND(E240*U240,2)</f>
        <v>0</v>
      </c>
      <c r="W240" s="231"/>
      <c r="X240" s="231" t="s">
        <v>161</v>
      </c>
      <c r="Y240" s="231" t="s">
        <v>162</v>
      </c>
      <c r="Z240" s="210"/>
      <c r="AA240" s="210"/>
      <c r="AB240" s="210"/>
      <c r="AC240" s="210"/>
      <c r="AD240" s="210"/>
      <c r="AE240" s="210"/>
      <c r="AF240" s="210"/>
      <c r="AG240" s="210" t="s">
        <v>163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5">
      <c r="A241" s="250">
        <v>103</v>
      </c>
      <c r="B241" s="251" t="s">
        <v>896</v>
      </c>
      <c r="C241" s="259" t="s">
        <v>897</v>
      </c>
      <c r="D241" s="252" t="s">
        <v>502</v>
      </c>
      <c r="E241" s="253">
        <v>2</v>
      </c>
      <c r="F241" s="254"/>
      <c r="G241" s="255">
        <f>ROUND(E241*F241,2)</f>
        <v>0</v>
      </c>
      <c r="H241" s="232"/>
      <c r="I241" s="231">
        <f>ROUND(E241*H241,2)</f>
        <v>0</v>
      </c>
      <c r="J241" s="232"/>
      <c r="K241" s="231">
        <f>ROUND(E241*J241,2)</f>
        <v>0</v>
      </c>
      <c r="L241" s="231">
        <v>21</v>
      </c>
      <c r="M241" s="231">
        <f>G241*(1+L241/100)</f>
        <v>0</v>
      </c>
      <c r="N241" s="230">
        <v>0</v>
      </c>
      <c r="O241" s="230">
        <f>ROUND(E241*N241,2)</f>
        <v>0</v>
      </c>
      <c r="P241" s="230">
        <v>0</v>
      </c>
      <c r="Q241" s="230">
        <f>ROUND(E241*P241,2)</f>
        <v>0</v>
      </c>
      <c r="R241" s="231"/>
      <c r="S241" s="231" t="s">
        <v>419</v>
      </c>
      <c r="T241" s="231" t="s">
        <v>420</v>
      </c>
      <c r="U241" s="231">
        <v>0</v>
      </c>
      <c r="V241" s="231">
        <f>ROUND(E241*U241,2)</f>
        <v>0</v>
      </c>
      <c r="W241" s="231"/>
      <c r="X241" s="231" t="s">
        <v>161</v>
      </c>
      <c r="Y241" s="231" t="s">
        <v>162</v>
      </c>
      <c r="Z241" s="210"/>
      <c r="AA241" s="210"/>
      <c r="AB241" s="210"/>
      <c r="AC241" s="210"/>
      <c r="AD241" s="210"/>
      <c r="AE241" s="210"/>
      <c r="AF241" s="210"/>
      <c r="AG241" s="210" t="s">
        <v>163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5">
      <c r="A242" s="250">
        <v>104</v>
      </c>
      <c r="B242" s="251" t="s">
        <v>898</v>
      </c>
      <c r="C242" s="259" t="s">
        <v>897</v>
      </c>
      <c r="D242" s="252" t="s">
        <v>502</v>
      </c>
      <c r="E242" s="253">
        <v>2</v>
      </c>
      <c r="F242" s="254"/>
      <c r="G242" s="255">
        <f>ROUND(E242*F242,2)</f>
        <v>0</v>
      </c>
      <c r="H242" s="232"/>
      <c r="I242" s="231">
        <f>ROUND(E242*H242,2)</f>
        <v>0</v>
      </c>
      <c r="J242" s="232"/>
      <c r="K242" s="231">
        <f>ROUND(E242*J242,2)</f>
        <v>0</v>
      </c>
      <c r="L242" s="231">
        <v>21</v>
      </c>
      <c r="M242" s="231">
        <f>G242*(1+L242/100)</f>
        <v>0</v>
      </c>
      <c r="N242" s="230">
        <v>0</v>
      </c>
      <c r="O242" s="230">
        <f>ROUND(E242*N242,2)</f>
        <v>0</v>
      </c>
      <c r="P242" s="230">
        <v>0</v>
      </c>
      <c r="Q242" s="230">
        <f>ROUND(E242*P242,2)</f>
        <v>0</v>
      </c>
      <c r="R242" s="231"/>
      <c r="S242" s="231" t="s">
        <v>419</v>
      </c>
      <c r="T242" s="231" t="s">
        <v>420</v>
      </c>
      <c r="U242" s="231">
        <v>0</v>
      </c>
      <c r="V242" s="231">
        <f>ROUND(E242*U242,2)</f>
        <v>0</v>
      </c>
      <c r="W242" s="231"/>
      <c r="X242" s="231" t="s">
        <v>161</v>
      </c>
      <c r="Y242" s="231" t="s">
        <v>162</v>
      </c>
      <c r="Z242" s="210"/>
      <c r="AA242" s="210"/>
      <c r="AB242" s="210"/>
      <c r="AC242" s="210"/>
      <c r="AD242" s="210"/>
      <c r="AE242" s="210"/>
      <c r="AF242" s="210"/>
      <c r="AG242" s="210" t="s">
        <v>163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5">
      <c r="A243" s="250">
        <v>105</v>
      </c>
      <c r="B243" s="251" t="s">
        <v>899</v>
      </c>
      <c r="C243" s="259" t="s">
        <v>900</v>
      </c>
      <c r="D243" s="252" t="s">
        <v>502</v>
      </c>
      <c r="E243" s="253">
        <v>4</v>
      </c>
      <c r="F243" s="254"/>
      <c r="G243" s="255">
        <f>ROUND(E243*F243,2)</f>
        <v>0</v>
      </c>
      <c r="H243" s="232"/>
      <c r="I243" s="231">
        <f>ROUND(E243*H243,2)</f>
        <v>0</v>
      </c>
      <c r="J243" s="232"/>
      <c r="K243" s="231">
        <f>ROUND(E243*J243,2)</f>
        <v>0</v>
      </c>
      <c r="L243" s="231">
        <v>21</v>
      </c>
      <c r="M243" s="231">
        <f>G243*(1+L243/100)</f>
        <v>0</v>
      </c>
      <c r="N243" s="230">
        <v>0</v>
      </c>
      <c r="O243" s="230">
        <f>ROUND(E243*N243,2)</f>
        <v>0</v>
      </c>
      <c r="P243" s="230">
        <v>0</v>
      </c>
      <c r="Q243" s="230">
        <f>ROUND(E243*P243,2)</f>
        <v>0</v>
      </c>
      <c r="R243" s="231"/>
      <c r="S243" s="231" t="s">
        <v>419</v>
      </c>
      <c r="T243" s="231" t="s">
        <v>420</v>
      </c>
      <c r="U243" s="231">
        <v>0</v>
      </c>
      <c r="V243" s="231">
        <f>ROUND(E243*U243,2)</f>
        <v>0</v>
      </c>
      <c r="W243" s="231"/>
      <c r="X243" s="231" t="s">
        <v>161</v>
      </c>
      <c r="Y243" s="231" t="s">
        <v>162</v>
      </c>
      <c r="Z243" s="210"/>
      <c r="AA243" s="210"/>
      <c r="AB243" s="210"/>
      <c r="AC243" s="210"/>
      <c r="AD243" s="210"/>
      <c r="AE243" s="210"/>
      <c r="AF243" s="210"/>
      <c r="AG243" s="210" t="s">
        <v>163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5">
      <c r="A244" s="250">
        <v>106</v>
      </c>
      <c r="B244" s="251" t="s">
        <v>901</v>
      </c>
      <c r="C244" s="259" t="s">
        <v>900</v>
      </c>
      <c r="D244" s="252" t="s">
        <v>502</v>
      </c>
      <c r="E244" s="253">
        <v>4</v>
      </c>
      <c r="F244" s="254"/>
      <c r="G244" s="255">
        <f>ROUND(E244*F244,2)</f>
        <v>0</v>
      </c>
      <c r="H244" s="232"/>
      <c r="I244" s="231">
        <f>ROUND(E244*H244,2)</f>
        <v>0</v>
      </c>
      <c r="J244" s="232"/>
      <c r="K244" s="231">
        <f>ROUND(E244*J244,2)</f>
        <v>0</v>
      </c>
      <c r="L244" s="231">
        <v>21</v>
      </c>
      <c r="M244" s="231">
        <f>G244*(1+L244/100)</f>
        <v>0</v>
      </c>
      <c r="N244" s="230">
        <v>0</v>
      </c>
      <c r="O244" s="230">
        <f>ROUND(E244*N244,2)</f>
        <v>0</v>
      </c>
      <c r="P244" s="230">
        <v>0</v>
      </c>
      <c r="Q244" s="230">
        <f>ROUND(E244*P244,2)</f>
        <v>0</v>
      </c>
      <c r="R244" s="231"/>
      <c r="S244" s="231" t="s">
        <v>419</v>
      </c>
      <c r="T244" s="231" t="s">
        <v>420</v>
      </c>
      <c r="U244" s="231">
        <v>0</v>
      </c>
      <c r="V244" s="231">
        <f>ROUND(E244*U244,2)</f>
        <v>0</v>
      </c>
      <c r="W244" s="231"/>
      <c r="X244" s="231" t="s">
        <v>161</v>
      </c>
      <c r="Y244" s="231" t="s">
        <v>162</v>
      </c>
      <c r="Z244" s="210"/>
      <c r="AA244" s="210"/>
      <c r="AB244" s="210"/>
      <c r="AC244" s="210"/>
      <c r="AD244" s="210"/>
      <c r="AE244" s="210"/>
      <c r="AF244" s="210"/>
      <c r="AG244" s="210" t="s">
        <v>163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5">
      <c r="A245" s="250">
        <v>107</v>
      </c>
      <c r="B245" s="251" t="s">
        <v>902</v>
      </c>
      <c r="C245" s="259" t="s">
        <v>903</v>
      </c>
      <c r="D245" s="252" t="s">
        <v>502</v>
      </c>
      <c r="E245" s="253">
        <v>4</v>
      </c>
      <c r="F245" s="254"/>
      <c r="G245" s="255">
        <f>ROUND(E245*F245,2)</f>
        <v>0</v>
      </c>
      <c r="H245" s="232"/>
      <c r="I245" s="231">
        <f>ROUND(E245*H245,2)</f>
        <v>0</v>
      </c>
      <c r="J245" s="232"/>
      <c r="K245" s="231">
        <f>ROUND(E245*J245,2)</f>
        <v>0</v>
      </c>
      <c r="L245" s="231">
        <v>21</v>
      </c>
      <c r="M245" s="231">
        <f>G245*(1+L245/100)</f>
        <v>0</v>
      </c>
      <c r="N245" s="230">
        <v>0</v>
      </c>
      <c r="O245" s="230">
        <f>ROUND(E245*N245,2)</f>
        <v>0</v>
      </c>
      <c r="P245" s="230">
        <v>0</v>
      </c>
      <c r="Q245" s="230">
        <f>ROUND(E245*P245,2)</f>
        <v>0</v>
      </c>
      <c r="R245" s="231"/>
      <c r="S245" s="231" t="s">
        <v>419</v>
      </c>
      <c r="T245" s="231" t="s">
        <v>420</v>
      </c>
      <c r="U245" s="231">
        <v>0</v>
      </c>
      <c r="V245" s="231">
        <f>ROUND(E245*U245,2)</f>
        <v>0</v>
      </c>
      <c r="W245" s="231"/>
      <c r="X245" s="231" t="s">
        <v>161</v>
      </c>
      <c r="Y245" s="231" t="s">
        <v>162</v>
      </c>
      <c r="Z245" s="210"/>
      <c r="AA245" s="210"/>
      <c r="AB245" s="210"/>
      <c r="AC245" s="210"/>
      <c r="AD245" s="210"/>
      <c r="AE245" s="210"/>
      <c r="AF245" s="210"/>
      <c r="AG245" s="210" t="s">
        <v>163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5">
      <c r="A246" s="250">
        <v>108</v>
      </c>
      <c r="B246" s="251" t="s">
        <v>904</v>
      </c>
      <c r="C246" s="259" t="s">
        <v>905</v>
      </c>
      <c r="D246" s="252" t="s">
        <v>502</v>
      </c>
      <c r="E246" s="253">
        <v>2</v>
      </c>
      <c r="F246" s="254"/>
      <c r="G246" s="255">
        <f>ROUND(E246*F246,2)</f>
        <v>0</v>
      </c>
      <c r="H246" s="232"/>
      <c r="I246" s="231">
        <f>ROUND(E246*H246,2)</f>
        <v>0</v>
      </c>
      <c r="J246" s="232"/>
      <c r="K246" s="231">
        <f>ROUND(E246*J246,2)</f>
        <v>0</v>
      </c>
      <c r="L246" s="231">
        <v>21</v>
      </c>
      <c r="M246" s="231">
        <f>G246*(1+L246/100)</f>
        <v>0</v>
      </c>
      <c r="N246" s="230">
        <v>0</v>
      </c>
      <c r="O246" s="230">
        <f>ROUND(E246*N246,2)</f>
        <v>0</v>
      </c>
      <c r="P246" s="230">
        <v>0</v>
      </c>
      <c r="Q246" s="230">
        <f>ROUND(E246*P246,2)</f>
        <v>0</v>
      </c>
      <c r="R246" s="231"/>
      <c r="S246" s="231" t="s">
        <v>419</v>
      </c>
      <c r="T246" s="231" t="s">
        <v>420</v>
      </c>
      <c r="U246" s="231">
        <v>0</v>
      </c>
      <c r="V246" s="231">
        <f>ROUND(E246*U246,2)</f>
        <v>0</v>
      </c>
      <c r="W246" s="231"/>
      <c r="X246" s="231" t="s">
        <v>161</v>
      </c>
      <c r="Y246" s="231" t="s">
        <v>162</v>
      </c>
      <c r="Z246" s="210"/>
      <c r="AA246" s="210"/>
      <c r="AB246" s="210"/>
      <c r="AC246" s="210"/>
      <c r="AD246" s="210"/>
      <c r="AE246" s="210"/>
      <c r="AF246" s="210"/>
      <c r="AG246" s="210" t="s">
        <v>163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5">
      <c r="A247" s="250">
        <v>109</v>
      </c>
      <c r="B247" s="251" t="s">
        <v>906</v>
      </c>
      <c r="C247" s="259" t="s">
        <v>907</v>
      </c>
      <c r="D247" s="252" t="s">
        <v>502</v>
      </c>
      <c r="E247" s="253">
        <v>4</v>
      </c>
      <c r="F247" s="254"/>
      <c r="G247" s="255">
        <f>ROUND(E247*F247,2)</f>
        <v>0</v>
      </c>
      <c r="H247" s="232"/>
      <c r="I247" s="231">
        <f>ROUND(E247*H247,2)</f>
        <v>0</v>
      </c>
      <c r="J247" s="232"/>
      <c r="K247" s="231">
        <f>ROUND(E247*J247,2)</f>
        <v>0</v>
      </c>
      <c r="L247" s="231">
        <v>21</v>
      </c>
      <c r="M247" s="231">
        <f>G247*(1+L247/100)</f>
        <v>0</v>
      </c>
      <c r="N247" s="230">
        <v>0</v>
      </c>
      <c r="O247" s="230">
        <f>ROUND(E247*N247,2)</f>
        <v>0</v>
      </c>
      <c r="P247" s="230">
        <v>0</v>
      </c>
      <c r="Q247" s="230">
        <f>ROUND(E247*P247,2)</f>
        <v>0</v>
      </c>
      <c r="R247" s="231"/>
      <c r="S247" s="231" t="s">
        <v>419</v>
      </c>
      <c r="T247" s="231" t="s">
        <v>420</v>
      </c>
      <c r="U247" s="231">
        <v>0</v>
      </c>
      <c r="V247" s="231">
        <f>ROUND(E247*U247,2)</f>
        <v>0</v>
      </c>
      <c r="W247" s="231"/>
      <c r="X247" s="231" t="s">
        <v>161</v>
      </c>
      <c r="Y247" s="231" t="s">
        <v>162</v>
      </c>
      <c r="Z247" s="210"/>
      <c r="AA247" s="210"/>
      <c r="AB247" s="210"/>
      <c r="AC247" s="210"/>
      <c r="AD247" s="210"/>
      <c r="AE247" s="210"/>
      <c r="AF247" s="210"/>
      <c r="AG247" s="210" t="s">
        <v>163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5">
      <c r="A248" s="250">
        <v>110</v>
      </c>
      <c r="B248" s="251" t="s">
        <v>908</v>
      </c>
      <c r="C248" s="259" t="s">
        <v>909</v>
      </c>
      <c r="D248" s="252" t="s">
        <v>502</v>
      </c>
      <c r="E248" s="253">
        <v>1</v>
      </c>
      <c r="F248" s="254"/>
      <c r="G248" s="255">
        <f>ROUND(E248*F248,2)</f>
        <v>0</v>
      </c>
      <c r="H248" s="232"/>
      <c r="I248" s="231">
        <f>ROUND(E248*H248,2)</f>
        <v>0</v>
      </c>
      <c r="J248" s="232"/>
      <c r="K248" s="231">
        <f>ROUND(E248*J248,2)</f>
        <v>0</v>
      </c>
      <c r="L248" s="231">
        <v>21</v>
      </c>
      <c r="M248" s="231">
        <f>G248*(1+L248/100)</f>
        <v>0</v>
      </c>
      <c r="N248" s="230">
        <v>0</v>
      </c>
      <c r="O248" s="230">
        <f>ROUND(E248*N248,2)</f>
        <v>0</v>
      </c>
      <c r="P248" s="230">
        <v>0</v>
      </c>
      <c r="Q248" s="230">
        <f>ROUND(E248*P248,2)</f>
        <v>0</v>
      </c>
      <c r="R248" s="231"/>
      <c r="S248" s="231" t="s">
        <v>419</v>
      </c>
      <c r="T248" s="231" t="s">
        <v>420</v>
      </c>
      <c r="U248" s="231">
        <v>0</v>
      </c>
      <c r="V248" s="231">
        <f>ROUND(E248*U248,2)</f>
        <v>0</v>
      </c>
      <c r="W248" s="231"/>
      <c r="X248" s="231" t="s">
        <v>161</v>
      </c>
      <c r="Y248" s="231" t="s">
        <v>162</v>
      </c>
      <c r="Z248" s="210"/>
      <c r="AA248" s="210"/>
      <c r="AB248" s="210"/>
      <c r="AC248" s="210"/>
      <c r="AD248" s="210"/>
      <c r="AE248" s="210"/>
      <c r="AF248" s="210"/>
      <c r="AG248" s="210" t="s">
        <v>163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5">
      <c r="A249" s="250">
        <v>111</v>
      </c>
      <c r="B249" s="251" t="s">
        <v>910</v>
      </c>
      <c r="C249" s="259" t="s">
        <v>909</v>
      </c>
      <c r="D249" s="252" t="s">
        <v>502</v>
      </c>
      <c r="E249" s="253">
        <v>1</v>
      </c>
      <c r="F249" s="254"/>
      <c r="G249" s="255">
        <f>ROUND(E249*F249,2)</f>
        <v>0</v>
      </c>
      <c r="H249" s="232"/>
      <c r="I249" s="231">
        <f>ROUND(E249*H249,2)</f>
        <v>0</v>
      </c>
      <c r="J249" s="232"/>
      <c r="K249" s="231">
        <f>ROUND(E249*J249,2)</f>
        <v>0</v>
      </c>
      <c r="L249" s="231">
        <v>21</v>
      </c>
      <c r="M249" s="231">
        <f>G249*(1+L249/100)</f>
        <v>0</v>
      </c>
      <c r="N249" s="230">
        <v>0</v>
      </c>
      <c r="O249" s="230">
        <f>ROUND(E249*N249,2)</f>
        <v>0</v>
      </c>
      <c r="P249" s="230">
        <v>0</v>
      </c>
      <c r="Q249" s="230">
        <f>ROUND(E249*P249,2)</f>
        <v>0</v>
      </c>
      <c r="R249" s="231"/>
      <c r="S249" s="231" t="s">
        <v>419</v>
      </c>
      <c r="T249" s="231" t="s">
        <v>420</v>
      </c>
      <c r="U249" s="231">
        <v>0</v>
      </c>
      <c r="V249" s="231">
        <f>ROUND(E249*U249,2)</f>
        <v>0</v>
      </c>
      <c r="W249" s="231"/>
      <c r="X249" s="231" t="s">
        <v>161</v>
      </c>
      <c r="Y249" s="231" t="s">
        <v>162</v>
      </c>
      <c r="Z249" s="210"/>
      <c r="AA249" s="210"/>
      <c r="AB249" s="210"/>
      <c r="AC249" s="210"/>
      <c r="AD249" s="210"/>
      <c r="AE249" s="210"/>
      <c r="AF249" s="210"/>
      <c r="AG249" s="210" t="s">
        <v>163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5">
      <c r="A250" s="250">
        <v>112</v>
      </c>
      <c r="B250" s="251" t="s">
        <v>911</v>
      </c>
      <c r="C250" s="259" t="s">
        <v>912</v>
      </c>
      <c r="D250" s="252" t="s">
        <v>502</v>
      </c>
      <c r="E250" s="253">
        <v>1</v>
      </c>
      <c r="F250" s="254"/>
      <c r="G250" s="255">
        <f>ROUND(E250*F250,2)</f>
        <v>0</v>
      </c>
      <c r="H250" s="232"/>
      <c r="I250" s="231">
        <f>ROUND(E250*H250,2)</f>
        <v>0</v>
      </c>
      <c r="J250" s="232"/>
      <c r="K250" s="231">
        <f>ROUND(E250*J250,2)</f>
        <v>0</v>
      </c>
      <c r="L250" s="231">
        <v>21</v>
      </c>
      <c r="M250" s="231">
        <f>G250*(1+L250/100)</f>
        <v>0</v>
      </c>
      <c r="N250" s="230">
        <v>0</v>
      </c>
      <c r="O250" s="230">
        <f>ROUND(E250*N250,2)</f>
        <v>0</v>
      </c>
      <c r="P250" s="230">
        <v>0</v>
      </c>
      <c r="Q250" s="230">
        <f>ROUND(E250*P250,2)</f>
        <v>0</v>
      </c>
      <c r="R250" s="231"/>
      <c r="S250" s="231" t="s">
        <v>419</v>
      </c>
      <c r="T250" s="231" t="s">
        <v>420</v>
      </c>
      <c r="U250" s="231">
        <v>0</v>
      </c>
      <c r="V250" s="231">
        <f>ROUND(E250*U250,2)</f>
        <v>0</v>
      </c>
      <c r="W250" s="231"/>
      <c r="X250" s="231" t="s">
        <v>161</v>
      </c>
      <c r="Y250" s="231" t="s">
        <v>162</v>
      </c>
      <c r="Z250" s="210"/>
      <c r="AA250" s="210"/>
      <c r="AB250" s="210"/>
      <c r="AC250" s="210"/>
      <c r="AD250" s="210"/>
      <c r="AE250" s="210"/>
      <c r="AF250" s="210"/>
      <c r="AG250" s="210" t="s">
        <v>163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5">
      <c r="A251" s="250">
        <v>113</v>
      </c>
      <c r="B251" s="251" t="s">
        <v>913</v>
      </c>
      <c r="C251" s="259" t="s">
        <v>912</v>
      </c>
      <c r="D251" s="252" t="s">
        <v>502</v>
      </c>
      <c r="E251" s="253">
        <v>1</v>
      </c>
      <c r="F251" s="254"/>
      <c r="G251" s="255">
        <f>ROUND(E251*F251,2)</f>
        <v>0</v>
      </c>
      <c r="H251" s="232"/>
      <c r="I251" s="231">
        <f>ROUND(E251*H251,2)</f>
        <v>0</v>
      </c>
      <c r="J251" s="232"/>
      <c r="K251" s="231">
        <f>ROUND(E251*J251,2)</f>
        <v>0</v>
      </c>
      <c r="L251" s="231">
        <v>21</v>
      </c>
      <c r="M251" s="231">
        <f>G251*(1+L251/100)</f>
        <v>0</v>
      </c>
      <c r="N251" s="230">
        <v>0</v>
      </c>
      <c r="O251" s="230">
        <f>ROUND(E251*N251,2)</f>
        <v>0</v>
      </c>
      <c r="P251" s="230">
        <v>0</v>
      </c>
      <c r="Q251" s="230">
        <f>ROUND(E251*P251,2)</f>
        <v>0</v>
      </c>
      <c r="R251" s="231"/>
      <c r="S251" s="231" t="s">
        <v>419</v>
      </c>
      <c r="T251" s="231" t="s">
        <v>420</v>
      </c>
      <c r="U251" s="231">
        <v>0</v>
      </c>
      <c r="V251" s="231">
        <f>ROUND(E251*U251,2)</f>
        <v>0</v>
      </c>
      <c r="W251" s="231"/>
      <c r="X251" s="231" t="s">
        <v>161</v>
      </c>
      <c r="Y251" s="231" t="s">
        <v>162</v>
      </c>
      <c r="Z251" s="210"/>
      <c r="AA251" s="210"/>
      <c r="AB251" s="210"/>
      <c r="AC251" s="210"/>
      <c r="AD251" s="210"/>
      <c r="AE251" s="210"/>
      <c r="AF251" s="210"/>
      <c r="AG251" s="210" t="s">
        <v>163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5">
      <c r="A252" s="250">
        <v>114</v>
      </c>
      <c r="B252" s="251" t="s">
        <v>914</v>
      </c>
      <c r="C252" s="259" t="s">
        <v>915</v>
      </c>
      <c r="D252" s="252" t="s">
        <v>502</v>
      </c>
      <c r="E252" s="253">
        <v>3</v>
      </c>
      <c r="F252" s="254"/>
      <c r="G252" s="255">
        <f>ROUND(E252*F252,2)</f>
        <v>0</v>
      </c>
      <c r="H252" s="232"/>
      <c r="I252" s="231">
        <f>ROUND(E252*H252,2)</f>
        <v>0</v>
      </c>
      <c r="J252" s="232"/>
      <c r="K252" s="231">
        <f>ROUND(E252*J252,2)</f>
        <v>0</v>
      </c>
      <c r="L252" s="231">
        <v>21</v>
      </c>
      <c r="M252" s="231">
        <f>G252*(1+L252/100)</f>
        <v>0</v>
      </c>
      <c r="N252" s="230">
        <v>0</v>
      </c>
      <c r="O252" s="230">
        <f>ROUND(E252*N252,2)</f>
        <v>0</v>
      </c>
      <c r="P252" s="230">
        <v>0</v>
      </c>
      <c r="Q252" s="230">
        <f>ROUND(E252*P252,2)</f>
        <v>0</v>
      </c>
      <c r="R252" s="231"/>
      <c r="S252" s="231" t="s">
        <v>419</v>
      </c>
      <c r="T252" s="231" t="s">
        <v>420</v>
      </c>
      <c r="U252" s="231">
        <v>0</v>
      </c>
      <c r="V252" s="231">
        <f>ROUND(E252*U252,2)</f>
        <v>0</v>
      </c>
      <c r="W252" s="231"/>
      <c r="X252" s="231" t="s">
        <v>161</v>
      </c>
      <c r="Y252" s="231" t="s">
        <v>162</v>
      </c>
      <c r="Z252" s="210"/>
      <c r="AA252" s="210"/>
      <c r="AB252" s="210"/>
      <c r="AC252" s="210"/>
      <c r="AD252" s="210"/>
      <c r="AE252" s="210"/>
      <c r="AF252" s="210"/>
      <c r="AG252" s="210" t="s">
        <v>163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5">
      <c r="A253" s="250">
        <v>115</v>
      </c>
      <c r="B253" s="251" t="s">
        <v>916</v>
      </c>
      <c r="C253" s="259" t="s">
        <v>917</v>
      </c>
      <c r="D253" s="252" t="s">
        <v>502</v>
      </c>
      <c r="E253" s="253">
        <v>2</v>
      </c>
      <c r="F253" s="254"/>
      <c r="G253" s="255">
        <f>ROUND(E253*F253,2)</f>
        <v>0</v>
      </c>
      <c r="H253" s="232"/>
      <c r="I253" s="231">
        <f>ROUND(E253*H253,2)</f>
        <v>0</v>
      </c>
      <c r="J253" s="232"/>
      <c r="K253" s="231">
        <f>ROUND(E253*J253,2)</f>
        <v>0</v>
      </c>
      <c r="L253" s="231">
        <v>21</v>
      </c>
      <c r="M253" s="231">
        <f>G253*(1+L253/100)</f>
        <v>0</v>
      </c>
      <c r="N253" s="230">
        <v>0</v>
      </c>
      <c r="O253" s="230">
        <f>ROUND(E253*N253,2)</f>
        <v>0</v>
      </c>
      <c r="P253" s="230">
        <v>0</v>
      </c>
      <c r="Q253" s="230">
        <f>ROUND(E253*P253,2)</f>
        <v>0</v>
      </c>
      <c r="R253" s="231"/>
      <c r="S253" s="231" t="s">
        <v>419</v>
      </c>
      <c r="T253" s="231" t="s">
        <v>420</v>
      </c>
      <c r="U253" s="231">
        <v>0</v>
      </c>
      <c r="V253" s="231">
        <f>ROUND(E253*U253,2)</f>
        <v>0</v>
      </c>
      <c r="W253" s="231"/>
      <c r="X253" s="231" t="s">
        <v>161</v>
      </c>
      <c r="Y253" s="231" t="s">
        <v>162</v>
      </c>
      <c r="Z253" s="210"/>
      <c r="AA253" s="210"/>
      <c r="AB253" s="210"/>
      <c r="AC253" s="210"/>
      <c r="AD253" s="210"/>
      <c r="AE253" s="210"/>
      <c r="AF253" s="210"/>
      <c r="AG253" s="210" t="s">
        <v>163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5">
      <c r="A254" s="250">
        <v>116</v>
      </c>
      <c r="B254" s="251" t="s">
        <v>918</v>
      </c>
      <c r="C254" s="259" t="s">
        <v>919</v>
      </c>
      <c r="D254" s="252" t="s">
        <v>502</v>
      </c>
      <c r="E254" s="253">
        <v>2</v>
      </c>
      <c r="F254" s="254"/>
      <c r="G254" s="255">
        <f>ROUND(E254*F254,2)</f>
        <v>0</v>
      </c>
      <c r="H254" s="232"/>
      <c r="I254" s="231">
        <f>ROUND(E254*H254,2)</f>
        <v>0</v>
      </c>
      <c r="J254" s="232"/>
      <c r="K254" s="231">
        <f>ROUND(E254*J254,2)</f>
        <v>0</v>
      </c>
      <c r="L254" s="231">
        <v>21</v>
      </c>
      <c r="M254" s="231">
        <f>G254*(1+L254/100)</f>
        <v>0</v>
      </c>
      <c r="N254" s="230">
        <v>0</v>
      </c>
      <c r="O254" s="230">
        <f>ROUND(E254*N254,2)</f>
        <v>0</v>
      </c>
      <c r="P254" s="230">
        <v>0</v>
      </c>
      <c r="Q254" s="230">
        <f>ROUND(E254*P254,2)</f>
        <v>0</v>
      </c>
      <c r="R254" s="231"/>
      <c r="S254" s="231" t="s">
        <v>419</v>
      </c>
      <c r="T254" s="231" t="s">
        <v>420</v>
      </c>
      <c r="U254" s="231">
        <v>0</v>
      </c>
      <c r="V254" s="231">
        <f>ROUND(E254*U254,2)</f>
        <v>0</v>
      </c>
      <c r="W254" s="231"/>
      <c r="X254" s="231" t="s">
        <v>161</v>
      </c>
      <c r="Y254" s="231" t="s">
        <v>162</v>
      </c>
      <c r="Z254" s="210"/>
      <c r="AA254" s="210"/>
      <c r="AB254" s="210"/>
      <c r="AC254" s="210"/>
      <c r="AD254" s="210"/>
      <c r="AE254" s="210"/>
      <c r="AF254" s="210"/>
      <c r="AG254" s="210" t="s">
        <v>163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5">
      <c r="A255" s="250">
        <v>117</v>
      </c>
      <c r="B255" s="251" t="s">
        <v>920</v>
      </c>
      <c r="C255" s="259" t="s">
        <v>921</v>
      </c>
      <c r="D255" s="252" t="s">
        <v>502</v>
      </c>
      <c r="E255" s="253">
        <v>2</v>
      </c>
      <c r="F255" s="254"/>
      <c r="G255" s="255">
        <f>ROUND(E255*F255,2)</f>
        <v>0</v>
      </c>
      <c r="H255" s="232"/>
      <c r="I255" s="231">
        <f>ROUND(E255*H255,2)</f>
        <v>0</v>
      </c>
      <c r="J255" s="232"/>
      <c r="K255" s="231">
        <f>ROUND(E255*J255,2)</f>
        <v>0</v>
      </c>
      <c r="L255" s="231">
        <v>21</v>
      </c>
      <c r="M255" s="231">
        <f>G255*(1+L255/100)</f>
        <v>0</v>
      </c>
      <c r="N255" s="230">
        <v>0</v>
      </c>
      <c r="O255" s="230">
        <f>ROUND(E255*N255,2)</f>
        <v>0</v>
      </c>
      <c r="P255" s="230">
        <v>0</v>
      </c>
      <c r="Q255" s="230">
        <f>ROUND(E255*P255,2)</f>
        <v>0</v>
      </c>
      <c r="R255" s="231"/>
      <c r="S255" s="231" t="s">
        <v>419</v>
      </c>
      <c r="T255" s="231" t="s">
        <v>420</v>
      </c>
      <c r="U255" s="231">
        <v>0</v>
      </c>
      <c r="V255" s="231">
        <f>ROUND(E255*U255,2)</f>
        <v>0</v>
      </c>
      <c r="W255" s="231"/>
      <c r="X255" s="231" t="s">
        <v>161</v>
      </c>
      <c r="Y255" s="231" t="s">
        <v>162</v>
      </c>
      <c r="Z255" s="210"/>
      <c r="AA255" s="210"/>
      <c r="AB255" s="210"/>
      <c r="AC255" s="210"/>
      <c r="AD255" s="210"/>
      <c r="AE255" s="210"/>
      <c r="AF255" s="210"/>
      <c r="AG255" s="210" t="s">
        <v>163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5">
      <c r="A256" s="250">
        <v>118</v>
      </c>
      <c r="B256" s="251" t="s">
        <v>922</v>
      </c>
      <c r="C256" s="259" t="s">
        <v>921</v>
      </c>
      <c r="D256" s="252" t="s">
        <v>502</v>
      </c>
      <c r="E256" s="253">
        <v>2</v>
      </c>
      <c r="F256" s="254"/>
      <c r="G256" s="255">
        <f>ROUND(E256*F256,2)</f>
        <v>0</v>
      </c>
      <c r="H256" s="232"/>
      <c r="I256" s="231">
        <f>ROUND(E256*H256,2)</f>
        <v>0</v>
      </c>
      <c r="J256" s="232"/>
      <c r="K256" s="231">
        <f>ROUND(E256*J256,2)</f>
        <v>0</v>
      </c>
      <c r="L256" s="231">
        <v>21</v>
      </c>
      <c r="M256" s="231">
        <f>G256*(1+L256/100)</f>
        <v>0</v>
      </c>
      <c r="N256" s="230">
        <v>0</v>
      </c>
      <c r="O256" s="230">
        <f>ROUND(E256*N256,2)</f>
        <v>0</v>
      </c>
      <c r="P256" s="230">
        <v>0</v>
      </c>
      <c r="Q256" s="230">
        <f>ROUND(E256*P256,2)</f>
        <v>0</v>
      </c>
      <c r="R256" s="231"/>
      <c r="S256" s="231" t="s">
        <v>419</v>
      </c>
      <c r="T256" s="231" t="s">
        <v>420</v>
      </c>
      <c r="U256" s="231">
        <v>0</v>
      </c>
      <c r="V256" s="231">
        <f>ROUND(E256*U256,2)</f>
        <v>0</v>
      </c>
      <c r="W256" s="231"/>
      <c r="X256" s="231" t="s">
        <v>161</v>
      </c>
      <c r="Y256" s="231" t="s">
        <v>162</v>
      </c>
      <c r="Z256" s="210"/>
      <c r="AA256" s="210"/>
      <c r="AB256" s="210"/>
      <c r="AC256" s="210"/>
      <c r="AD256" s="210"/>
      <c r="AE256" s="210"/>
      <c r="AF256" s="210"/>
      <c r="AG256" s="210" t="s">
        <v>163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5">
      <c r="A257" s="250">
        <v>119</v>
      </c>
      <c r="B257" s="251" t="s">
        <v>923</v>
      </c>
      <c r="C257" s="259" t="s">
        <v>924</v>
      </c>
      <c r="D257" s="252" t="s">
        <v>502</v>
      </c>
      <c r="E257" s="253">
        <v>2</v>
      </c>
      <c r="F257" s="254"/>
      <c r="G257" s="255">
        <f>ROUND(E257*F257,2)</f>
        <v>0</v>
      </c>
      <c r="H257" s="232"/>
      <c r="I257" s="231">
        <f>ROUND(E257*H257,2)</f>
        <v>0</v>
      </c>
      <c r="J257" s="232"/>
      <c r="K257" s="231">
        <f>ROUND(E257*J257,2)</f>
        <v>0</v>
      </c>
      <c r="L257" s="231">
        <v>21</v>
      </c>
      <c r="M257" s="231">
        <f>G257*(1+L257/100)</f>
        <v>0</v>
      </c>
      <c r="N257" s="230">
        <v>0</v>
      </c>
      <c r="O257" s="230">
        <f>ROUND(E257*N257,2)</f>
        <v>0</v>
      </c>
      <c r="P257" s="230">
        <v>0</v>
      </c>
      <c r="Q257" s="230">
        <f>ROUND(E257*P257,2)</f>
        <v>0</v>
      </c>
      <c r="R257" s="231"/>
      <c r="S257" s="231" t="s">
        <v>419</v>
      </c>
      <c r="T257" s="231" t="s">
        <v>420</v>
      </c>
      <c r="U257" s="231">
        <v>0</v>
      </c>
      <c r="V257" s="231">
        <f>ROUND(E257*U257,2)</f>
        <v>0</v>
      </c>
      <c r="W257" s="231"/>
      <c r="X257" s="231" t="s">
        <v>161</v>
      </c>
      <c r="Y257" s="231" t="s">
        <v>162</v>
      </c>
      <c r="Z257" s="210"/>
      <c r="AA257" s="210"/>
      <c r="AB257" s="210"/>
      <c r="AC257" s="210"/>
      <c r="AD257" s="210"/>
      <c r="AE257" s="210"/>
      <c r="AF257" s="210"/>
      <c r="AG257" s="210" t="s">
        <v>163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5">
      <c r="A258" s="250">
        <v>120</v>
      </c>
      <c r="B258" s="251" t="s">
        <v>925</v>
      </c>
      <c r="C258" s="259" t="s">
        <v>926</v>
      </c>
      <c r="D258" s="252" t="s">
        <v>502</v>
      </c>
      <c r="E258" s="253">
        <v>2</v>
      </c>
      <c r="F258" s="254"/>
      <c r="G258" s="255">
        <f>ROUND(E258*F258,2)</f>
        <v>0</v>
      </c>
      <c r="H258" s="232"/>
      <c r="I258" s="231">
        <f>ROUND(E258*H258,2)</f>
        <v>0</v>
      </c>
      <c r="J258" s="232"/>
      <c r="K258" s="231">
        <f>ROUND(E258*J258,2)</f>
        <v>0</v>
      </c>
      <c r="L258" s="231">
        <v>21</v>
      </c>
      <c r="M258" s="231">
        <f>G258*(1+L258/100)</f>
        <v>0</v>
      </c>
      <c r="N258" s="230">
        <v>0</v>
      </c>
      <c r="O258" s="230">
        <f>ROUND(E258*N258,2)</f>
        <v>0</v>
      </c>
      <c r="P258" s="230">
        <v>0</v>
      </c>
      <c r="Q258" s="230">
        <f>ROUND(E258*P258,2)</f>
        <v>0</v>
      </c>
      <c r="R258" s="231"/>
      <c r="S258" s="231" t="s">
        <v>419</v>
      </c>
      <c r="T258" s="231" t="s">
        <v>420</v>
      </c>
      <c r="U258" s="231">
        <v>0</v>
      </c>
      <c r="V258" s="231">
        <f>ROUND(E258*U258,2)</f>
        <v>0</v>
      </c>
      <c r="W258" s="231"/>
      <c r="X258" s="231" t="s">
        <v>161</v>
      </c>
      <c r="Y258" s="231" t="s">
        <v>162</v>
      </c>
      <c r="Z258" s="210"/>
      <c r="AA258" s="210"/>
      <c r="AB258" s="210"/>
      <c r="AC258" s="210"/>
      <c r="AD258" s="210"/>
      <c r="AE258" s="210"/>
      <c r="AF258" s="210"/>
      <c r="AG258" s="210" t="s">
        <v>163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ht="20.399999999999999" outlineLevel="1" x14ac:dyDescent="0.25">
      <c r="A259" s="250">
        <v>121</v>
      </c>
      <c r="B259" s="251" t="s">
        <v>927</v>
      </c>
      <c r="C259" s="259" t="s">
        <v>928</v>
      </c>
      <c r="D259" s="252" t="s">
        <v>502</v>
      </c>
      <c r="E259" s="253">
        <v>4</v>
      </c>
      <c r="F259" s="254"/>
      <c r="G259" s="255">
        <f>ROUND(E259*F259,2)</f>
        <v>0</v>
      </c>
      <c r="H259" s="232"/>
      <c r="I259" s="231">
        <f>ROUND(E259*H259,2)</f>
        <v>0</v>
      </c>
      <c r="J259" s="232"/>
      <c r="K259" s="231">
        <f>ROUND(E259*J259,2)</f>
        <v>0</v>
      </c>
      <c r="L259" s="231">
        <v>21</v>
      </c>
      <c r="M259" s="231">
        <f>G259*(1+L259/100)</f>
        <v>0</v>
      </c>
      <c r="N259" s="230">
        <v>0</v>
      </c>
      <c r="O259" s="230">
        <f>ROUND(E259*N259,2)</f>
        <v>0</v>
      </c>
      <c r="P259" s="230">
        <v>0</v>
      </c>
      <c r="Q259" s="230">
        <f>ROUND(E259*P259,2)</f>
        <v>0</v>
      </c>
      <c r="R259" s="231"/>
      <c r="S259" s="231" t="s">
        <v>419</v>
      </c>
      <c r="T259" s="231" t="s">
        <v>420</v>
      </c>
      <c r="U259" s="231">
        <v>0</v>
      </c>
      <c r="V259" s="231">
        <f>ROUND(E259*U259,2)</f>
        <v>0</v>
      </c>
      <c r="W259" s="231"/>
      <c r="X259" s="231" t="s">
        <v>161</v>
      </c>
      <c r="Y259" s="231" t="s">
        <v>162</v>
      </c>
      <c r="Z259" s="210"/>
      <c r="AA259" s="210"/>
      <c r="AB259" s="210"/>
      <c r="AC259" s="210"/>
      <c r="AD259" s="210"/>
      <c r="AE259" s="210"/>
      <c r="AF259" s="210"/>
      <c r="AG259" s="210" t="s">
        <v>163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5">
      <c r="A260" s="244">
        <v>122</v>
      </c>
      <c r="B260" s="245" t="s">
        <v>929</v>
      </c>
      <c r="C260" s="257" t="s">
        <v>930</v>
      </c>
      <c r="D260" s="246" t="s">
        <v>158</v>
      </c>
      <c r="E260" s="247">
        <v>0.91800000000000004</v>
      </c>
      <c r="F260" s="248"/>
      <c r="G260" s="249">
        <f>ROUND(E260*F260,2)</f>
        <v>0</v>
      </c>
      <c r="H260" s="232"/>
      <c r="I260" s="231">
        <f>ROUND(E260*H260,2)</f>
        <v>0</v>
      </c>
      <c r="J260" s="232"/>
      <c r="K260" s="231">
        <f>ROUND(E260*J260,2)</f>
        <v>0</v>
      </c>
      <c r="L260" s="231">
        <v>21</v>
      </c>
      <c r="M260" s="231">
        <f>G260*(1+L260/100)</f>
        <v>0</v>
      </c>
      <c r="N260" s="230">
        <v>5.3999999999999999E-2</v>
      </c>
      <c r="O260" s="230">
        <f>ROUND(E260*N260,2)</f>
        <v>0.05</v>
      </c>
      <c r="P260" s="230">
        <v>0</v>
      </c>
      <c r="Q260" s="230">
        <f>ROUND(E260*P260,2)</f>
        <v>0</v>
      </c>
      <c r="R260" s="231" t="s">
        <v>768</v>
      </c>
      <c r="S260" s="231" t="s">
        <v>159</v>
      </c>
      <c r="T260" s="231" t="s">
        <v>420</v>
      </c>
      <c r="U260" s="231">
        <v>0</v>
      </c>
      <c r="V260" s="231">
        <f>ROUND(E260*U260,2)</f>
        <v>0</v>
      </c>
      <c r="W260" s="231"/>
      <c r="X260" s="231" t="s">
        <v>769</v>
      </c>
      <c r="Y260" s="231" t="s">
        <v>162</v>
      </c>
      <c r="Z260" s="210"/>
      <c r="AA260" s="210"/>
      <c r="AB260" s="210"/>
      <c r="AC260" s="210"/>
      <c r="AD260" s="210"/>
      <c r="AE260" s="210"/>
      <c r="AF260" s="210"/>
      <c r="AG260" s="210" t="s">
        <v>770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2" x14ac:dyDescent="0.25">
      <c r="A261" s="227"/>
      <c r="B261" s="228"/>
      <c r="C261" s="258" t="s">
        <v>931</v>
      </c>
      <c r="D261" s="233"/>
      <c r="E261" s="234">
        <v>0.91800000000000004</v>
      </c>
      <c r="F261" s="231"/>
      <c r="G261" s="231"/>
      <c r="H261" s="231"/>
      <c r="I261" s="231"/>
      <c r="J261" s="231"/>
      <c r="K261" s="231"/>
      <c r="L261" s="231"/>
      <c r="M261" s="231"/>
      <c r="N261" s="230"/>
      <c r="O261" s="230"/>
      <c r="P261" s="230"/>
      <c r="Q261" s="230"/>
      <c r="R261" s="231"/>
      <c r="S261" s="231"/>
      <c r="T261" s="231"/>
      <c r="U261" s="231"/>
      <c r="V261" s="231"/>
      <c r="W261" s="231"/>
      <c r="X261" s="231"/>
      <c r="Y261" s="231"/>
      <c r="Z261" s="210"/>
      <c r="AA261" s="210"/>
      <c r="AB261" s="210"/>
      <c r="AC261" s="210"/>
      <c r="AD261" s="210"/>
      <c r="AE261" s="210"/>
      <c r="AF261" s="210"/>
      <c r="AG261" s="210" t="s">
        <v>165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x14ac:dyDescent="0.25">
      <c r="A262" s="237" t="s">
        <v>154</v>
      </c>
      <c r="B262" s="238" t="s">
        <v>75</v>
      </c>
      <c r="C262" s="256" t="s">
        <v>76</v>
      </c>
      <c r="D262" s="239"/>
      <c r="E262" s="240"/>
      <c r="F262" s="241"/>
      <c r="G262" s="242">
        <f>SUMIF(AG263:AG264,"&lt;&gt;NOR",G263:G264)</f>
        <v>0</v>
      </c>
      <c r="H262" s="236"/>
      <c r="I262" s="236">
        <f>SUM(I263:I264)</f>
        <v>0</v>
      </c>
      <c r="J262" s="236"/>
      <c r="K262" s="236">
        <f>SUM(K263:K264)</f>
        <v>0</v>
      </c>
      <c r="L262" s="236"/>
      <c r="M262" s="236">
        <f>SUM(M263:M264)</f>
        <v>0</v>
      </c>
      <c r="N262" s="235"/>
      <c r="O262" s="235">
        <f>SUM(O263:O264)</f>
        <v>0</v>
      </c>
      <c r="P262" s="235"/>
      <c r="Q262" s="235">
        <f>SUM(Q263:Q264)</f>
        <v>0</v>
      </c>
      <c r="R262" s="236"/>
      <c r="S262" s="236"/>
      <c r="T262" s="236"/>
      <c r="U262" s="236"/>
      <c r="V262" s="236">
        <f>SUM(V263:V264)</f>
        <v>42.6</v>
      </c>
      <c r="W262" s="236"/>
      <c r="X262" s="236"/>
      <c r="Y262" s="236"/>
      <c r="AG262" t="s">
        <v>155</v>
      </c>
    </row>
    <row r="263" spans="1:60" outlineLevel="1" x14ac:dyDescent="0.25">
      <c r="A263" s="244">
        <v>123</v>
      </c>
      <c r="B263" s="245" t="s">
        <v>932</v>
      </c>
      <c r="C263" s="257" t="s">
        <v>933</v>
      </c>
      <c r="D263" s="246" t="s">
        <v>168</v>
      </c>
      <c r="E263" s="247">
        <v>426</v>
      </c>
      <c r="F263" s="248"/>
      <c r="G263" s="249">
        <f>ROUND(E263*F263,2)</f>
        <v>0</v>
      </c>
      <c r="H263" s="232"/>
      <c r="I263" s="231">
        <f>ROUND(E263*H263,2)</f>
        <v>0</v>
      </c>
      <c r="J263" s="232"/>
      <c r="K263" s="231">
        <f>ROUND(E263*J263,2)</f>
        <v>0</v>
      </c>
      <c r="L263" s="231">
        <v>21</v>
      </c>
      <c r="M263" s="231">
        <f>G263*(1+L263/100)</f>
        <v>0</v>
      </c>
      <c r="N263" s="230">
        <v>0</v>
      </c>
      <c r="O263" s="230">
        <f>ROUND(E263*N263,2)</f>
        <v>0</v>
      </c>
      <c r="P263" s="230">
        <v>0</v>
      </c>
      <c r="Q263" s="230">
        <f>ROUND(E263*P263,2)</f>
        <v>0</v>
      </c>
      <c r="R263" s="231"/>
      <c r="S263" s="231" t="s">
        <v>159</v>
      </c>
      <c r="T263" s="231" t="s">
        <v>160</v>
      </c>
      <c r="U263" s="231">
        <v>0.1</v>
      </c>
      <c r="V263" s="231">
        <f>ROUND(E263*U263,2)</f>
        <v>42.6</v>
      </c>
      <c r="W263" s="231"/>
      <c r="X263" s="231" t="s">
        <v>161</v>
      </c>
      <c r="Y263" s="231" t="s">
        <v>162</v>
      </c>
      <c r="Z263" s="210"/>
      <c r="AA263" s="210"/>
      <c r="AB263" s="210"/>
      <c r="AC263" s="210"/>
      <c r="AD263" s="210"/>
      <c r="AE263" s="210"/>
      <c r="AF263" s="210"/>
      <c r="AG263" s="210" t="s">
        <v>163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5">
      <c r="A264" s="227"/>
      <c r="B264" s="228"/>
      <c r="C264" s="258" t="s">
        <v>934</v>
      </c>
      <c r="D264" s="233"/>
      <c r="E264" s="234">
        <v>426</v>
      </c>
      <c r="F264" s="231"/>
      <c r="G264" s="231"/>
      <c r="H264" s="231"/>
      <c r="I264" s="231"/>
      <c r="J264" s="231"/>
      <c r="K264" s="231"/>
      <c r="L264" s="231"/>
      <c r="M264" s="231"/>
      <c r="N264" s="230"/>
      <c r="O264" s="230"/>
      <c r="P264" s="230"/>
      <c r="Q264" s="230"/>
      <c r="R264" s="231"/>
      <c r="S264" s="231"/>
      <c r="T264" s="231"/>
      <c r="U264" s="231"/>
      <c r="V264" s="231"/>
      <c r="W264" s="231"/>
      <c r="X264" s="231"/>
      <c r="Y264" s="231"/>
      <c r="Z264" s="210"/>
      <c r="AA264" s="210"/>
      <c r="AB264" s="210"/>
      <c r="AC264" s="210"/>
      <c r="AD264" s="210"/>
      <c r="AE264" s="210"/>
      <c r="AF264" s="210"/>
      <c r="AG264" s="210" t="s">
        <v>165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x14ac:dyDescent="0.25">
      <c r="A265" s="237" t="s">
        <v>154</v>
      </c>
      <c r="B265" s="238" t="s">
        <v>77</v>
      </c>
      <c r="C265" s="256" t="s">
        <v>78</v>
      </c>
      <c r="D265" s="239"/>
      <c r="E265" s="240"/>
      <c r="F265" s="241"/>
      <c r="G265" s="242">
        <f>SUMIF(AG266:AG274,"&lt;&gt;NOR",G266:G274)</f>
        <v>0</v>
      </c>
      <c r="H265" s="236"/>
      <c r="I265" s="236">
        <f>SUM(I266:I274)</f>
        <v>0</v>
      </c>
      <c r="J265" s="236"/>
      <c r="K265" s="236">
        <f>SUM(K266:K274)</f>
        <v>0</v>
      </c>
      <c r="L265" s="236"/>
      <c r="M265" s="236">
        <f>SUM(M266:M274)</f>
        <v>0</v>
      </c>
      <c r="N265" s="235"/>
      <c r="O265" s="235">
        <f>SUM(O266:O274)</f>
        <v>26.740000000000002</v>
      </c>
      <c r="P265" s="235"/>
      <c r="Q265" s="235">
        <f>SUM(Q266:Q274)</f>
        <v>0</v>
      </c>
      <c r="R265" s="236"/>
      <c r="S265" s="236"/>
      <c r="T265" s="236"/>
      <c r="U265" s="236"/>
      <c r="V265" s="236">
        <f>SUM(V266:V274)</f>
        <v>432.99</v>
      </c>
      <c r="W265" s="236"/>
      <c r="X265" s="236"/>
      <c r="Y265" s="236"/>
      <c r="AG265" t="s">
        <v>155</v>
      </c>
    </row>
    <row r="266" spans="1:60" outlineLevel="1" x14ac:dyDescent="0.25">
      <c r="A266" s="250">
        <v>124</v>
      </c>
      <c r="B266" s="251" t="s">
        <v>213</v>
      </c>
      <c r="C266" s="259" t="s">
        <v>214</v>
      </c>
      <c r="D266" s="252" t="s">
        <v>158</v>
      </c>
      <c r="E266" s="253">
        <v>936</v>
      </c>
      <c r="F266" s="254"/>
      <c r="G266" s="255">
        <f>ROUND(E266*F266,2)</f>
        <v>0</v>
      </c>
      <c r="H266" s="232"/>
      <c r="I266" s="231">
        <f>ROUND(E266*H266,2)</f>
        <v>0</v>
      </c>
      <c r="J266" s="232"/>
      <c r="K266" s="231">
        <f>ROUND(E266*J266,2)</f>
        <v>0</v>
      </c>
      <c r="L266" s="231">
        <v>21</v>
      </c>
      <c r="M266" s="231">
        <f>G266*(1+L266/100)</f>
        <v>0</v>
      </c>
      <c r="N266" s="230">
        <v>2.426E-2</v>
      </c>
      <c r="O266" s="230">
        <f>ROUND(E266*N266,2)</f>
        <v>22.71</v>
      </c>
      <c r="P266" s="230">
        <v>0</v>
      </c>
      <c r="Q266" s="230">
        <f>ROUND(E266*P266,2)</f>
        <v>0</v>
      </c>
      <c r="R266" s="231"/>
      <c r="S266" s="231" t="s">
        <v>159</v>
      </c>
      <c r="T266" s="231" t="s">
        <v>160</v>
      </c>
      <c r="U266" s="231">
        <v>0.14199999999999999</v>
      </c>
      <c r="V266" s="231">
        <f>ROUND(E266*U266,2)</f>
        <v>132.91</v>
      </c>
      <c r="W266" s="231"/>
      <c r="X266" s="231" t="s">
        <v>161</v>
      </c>
      <c r="Y266" s="231" t="s">
        <v>162</v>
      </c>
      <c r="Z266" s="210"/>
      <c r="AA266" s="210"/>
      <c r="AB266" s="210"/>
      <c r="AC266" s="210"/>
      <c r="AD266" s="210"/>
      <c r="AE266" s="210"/>
      <c r="AF266" s="210"/>
      <c r="AG266" s="210" t="s">
        <v>163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5">
      <c r="A267" s="244">
        <v>125</v>
      </c>
      <c r="B267" s="245" t="s">
        <v>215</v>
      </c>
      <c r="C267" s="257" t="s">
        <v>216</v>
      </c>
      <c r="D267" s="246" t="s">
        <v>158</v>
      </c>
      <c r="E267" s="247">
        <v>2808</v>
      </c>
      <c r="F267" s="248"/>
      <c r="G267" s="249">
        <f>ROUND(E267*F267,2)</f>
        <v>0</v>
      </c>
      <c r="H267" s="232"/>
      <c r="I267" s="231">
        <f>ROUND(E267*H267,2)</f>
        <v>0</v>
      </c>
      <c r="J267" s="232"/>
      <c r="K267" s="231">
        <f>ROUND(E267*J267,2)</f>
        <v>0</v>
      </c>
      <c r="L267" s="231">
        <v>21</v>
      </c>
      <c r="M267" s="231">
        <f>G267*(1+L267/100)</f>
        <v>0</v>
      </c>
      <c r="N267" s="230">
        <v>1.0200000000000001E-3</v>
      </c>
      <c r="O267" s="230">
        <f>ROUND(E267*N267,2)</f>
        <v>2.86</v>
      </c>
      <c r="P267" s="230">
        <v>0</v>
      </c>
      <c r="Q267" s="230">
        <f>ROUND(E267*P267,2)</f>
        <v>0</v>
      </c>
      <c r="R267" s="231"/>
      <c r="S267" s="231" t="s">
        <v>159</v>
      </c>
      <c r="T267" s="231" t="s">
        <v>160</v>
      </c>
      <c r="U267" s="231">
        <v>7.0000000000000001E-3</v>
      </c>
      <c r="V267" s="231">
        <f>ROUND(E267*U267,2)</f>
        <v>19.66</v>
      </c>
      <c r="W267" s="231"/>
      <c r="X267" s="231" t="s">
        <v>161</v>
      </c>
      <c r="Y267" s="231" t="s">
        <v>162</v>
      </c>
      <c r="Z267" s="210"/>
      <c r="AA267" s="210"/>
      <c r="AB267" s="210"/>
      <c r="AC267" s="210"/>
      <c r="AD267" s="210"/>
      <c r="AE267" s="210"/>
      <c r="AF267" s="210"/>
      <c r="AG267" s="210" t="s">
        <v>163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2" x14ac:dyDescent="0.25">
      <c r="A268" s="227"/>
      <c r="B268" s="228"/>
      <c r="C268" s="258" t="s">
        <v>935</v>
      </c>
      <c r="D268" s="233"/>
      <c r="E268" s="234">
        <v>2808</v>
      </c>
      <c r="F268" s="231"/>
      <c r="G268" s="231"/>
      <c r="H268" s="231"/>
      <c r="I268" s="231"/>
      <c r="J268" s="231"/>
      <c r="K268" s="231"/>
      <c r="L268" s="231"/>
      <c r="M268" s="231"/>
      <c r="N268" s="230"/>
      <c r="O268" s="230"/>
      <c r="P268" s="230"/>
      <c r="Q268" s="230"/>
      <c r="R268" s="231"/>
      <c r="S268" s="231"/>
      <c r="T268" s="231"/>
      <c r="U268" s="231"/>
      <c r="V268" s="231"/>
      <c r="W268" s="231"/>
      <c r="X268" s="231"/>
      <c r="Y268" s="231"/>
      <c r="Z268" s="210"/>
      <c r="AA268" s="210"/>
      <c r="AB268" s="210"/>
      <c r="AC268" s="210"/>
      <c r="AD268" s="210"/>
      <c r="AE268" s="210"/>
      <c r="AF268" s="210"/>
      <c r="AG268" s="210" t="s">
        <v>165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5">
      <c r="A269" s="250">
        <v>126</v>
      </c>
      <c r="B269" s="251" t="s">
        <v>217</v>
      </c>
      <c r="C269" s="259" t="s">
        <v>218</v>
      </c>
      <c r="D269" s="252" t="s">
        <v>158</v>
      </c>
      <c r="E269" s="253">
        <v>936</v>
      </c>
      <c r="F269" s="254"/>
      <c r="G269" s="255">
        <f>ROUND(E269*F269,2)</f>
        <v>0</v>
      </c>
      <c r="H269" s="232"/>
      <c r="I269" s="231">
        <f>ROUND(E269*H269,2)</f>
        <v>0</v>
      </c>
      <c r="J269" s="232"/>
      <c r="K269" s="231">
        <f>ROUND(E269*J269,2)</f>
        <v>0</v>
      </c>
      <c r="L269" s="231">
        <v>21</v>
      </c>
      <c r="M269" s="231">
        <f>G269*(1+L269/100)</f>
        <v>0</v>
      </c>
      <c r="N269" s="230">
        <v>0</v>
      </c>
      <c r="O269" s="230">
        <f>ROUND(E269*N269,2)</f>
        <v>0</v>
      </c>
      <c r="P269" s="230">
        <v>0</v>
      </c>
      <c r="Q269" s="230">
        <f>ROUND(E269*P269,2)</f>
        <v>0</v>
      </c>
      <c r="R269" s="231"/>
      <c r="S269" s="231" t="s">
        <v>159</v>
      </c>
      <c r="T269" s="231" t="s">
        <v>160</v>
      </c>
      <c r="U269" s="231">
        <v>0.12</v>
      </c>
      <c r="V269" s="231">
        <f>ROUND(E269*U269,2)</f>
        <v>112.32</v>
      </c>
      <c r="W269" s="231"/>
      <c r="X269" s="231" t="s">
        <v>161</v>
      </c>
      <c r="Y269" s="231" t="s">
        <v>162</v>
      </c>
      <c r="Z269" s="210"/>
      <c r="AA269" s="210"/>
      <c r="AB269" s="210"/>
      <c r="AC269" s="210"/>
      <c r="AD269" s="210"/>
      <c r="AE269" s="210"/>
      <c r="AF269" s="210"/>
      <c r="AG269" s="210" t="s">
        <v>163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5">
      <c r="A270" s="244">
        <v>127</v>
      </c>
      <c r="B270" s="245" t="s">
        <v>936</v>
      </c>
      <c r="C270" s="257" t="s">
        <v>937</v>
      </c>
      <c r="D270" s="246" t="s">
        <v>158</v>
      </c>
      <c r="E270" s="247">
        <v>653</v>
      </c>
      <c r="F270" s="248"/>
      <c r="G270" s="249">
        <f>ROUND(E270*F270,2)</f>
        <v>0</v>
      </c>
      <c r="H270" s="232"/>
      <c r="I270" s="231">
        <f>ROUND(E270*H270,2)</f>
        <v>0</v>
      </c>
      <c r="J270" s="232"/>
      <c r="K270" s="231">
        <f>ROUND(E270*J270,2)</f>
        <v>0</v>
      </c>
      <c r="L270" s="231">
        <v>21</v>
      </c>
      <c r="M270" s="231">
        <f>G270*(1+L270/100)</f>
        <v>0</v>
      </c>
      <c r="N270" s="230">
        <v>1.58E-3</v>
      </c>
      <c r="O270" s="230">
        <f>ROUND(E270*N270,2)</f>
        <v>1.03</v>
      </c>
      <c r="P270" s="230">
        <v>0</v>
      </c>
      <c r="Q270" s="230">
        <f>ROUND(E270*P270,2)</f>
        <v>0</v>
      </c>
      <c r="R270" s="231"/>
      <c r="S270" s="231" t="s">
        <v>159</v>
      </c>
      <c r="T270" s="231" t="s">
        <v>160</v>
      </c>
      <c r="U270" s="231">
        <v>0.214</v>
      </c>
      <c r="V270" s="231">
        <f>ROUND(E270*U270,2)</f>
        <v>139.74</v>
      </c>
      <c r="W270" s="231"/>
      <c r="X270" s="231" t="s">
        <v>161</v>
      </c>
      <c r="Y270" s="231" t="s">
        <v>162</v>
      </c>
      <c r="Z270" s="210"/>
      <c r="AA270" s="210"/>
      <c r="AB270" s="210"/>
      <c r="AC270" s="210"/>
      <c r="AD270" s="210"/>
      <c r="AE270" s="210"/>
      <c r="AF270" s="210"/>
      <c r="AG270" s="210" t="s">
        <v>367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2" x14ac:dyDescent="0.25">
      <c r="A271" s="227"/>
      <c r="B271" s="228"/>
      <c r="C271" s="258" t="s">
        <v>938</v>
      </c>
      <c r="D271" s="233"/>
      <c r="E271" s="234">
        <v>653</v>
      </c>
      <c r="F271" s="231"/>
      <c r="G271" s="231"/>
      <c r="H271" s="231"/>
      <c r="I271" s="231"/>
      <c r="J271" s="231"/>
      <c r="K271" s="231"/>
      <c r="L271" s="231"/>
      <c r="M271" s="231"/>
      <c r="N271" s="230"/>
      <c r="O271" s="230"/>
      <c r="P271" s="230"/>
      <c r="Q271" s="230"/>
      <c r="R271" s="231"/>
      <c r="S271" s="231"/>
      <c r="T271" s="231"/>
      <c r="U271" s="231"/>
      <c r="V271" s="231"/>
      <c r="W271" s="231"/>
      <c r="X271" s="231"/>
      <c r="Y271" s="231"/>
      <c r="Z271" s="210"/>
      <c r="AA271" s="210"/>
      <c r="AB271" s="210"/>
      <c r="AC271" s="210"/>
      <c r="AD271" s="210"/>
      <c r="AE271" s="210"/>
      <c r="AF271" s="210"/>
      <c r="AG271" s="210" t="s">
        <v>165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5">
      <c r="A272" s="250">
        <v>128</v>
      </c>
      <c r="B272" s="251" t="s">
        <v>219</v>
      </c>
      <c r="C272" s="259" t="s">
        <v>220</v>
      </c>
      <c r="D272" s="252" t="s">
        <v>158</v>
      </c>
      <c r="E272" s="253">
        <v>936</v>
      </c>
      <c r="F272" s="254"/>
      <c r="G272" s="255">
        <f>ROUND(E272*F272,2)</f>
        <v>0</v>
      </c>
      <c r="H272" s="232"/>
      <c r="I272" s="231">
        <f>ROUND(E272*H272,2)</f>
        <v>0</v>
      </c>
      <c r="J272" s="232"/>
      <c r="K272" s="231">
        <f>ROUND(E272*J272,2)</f>
        <v>0</v>
      </c>
      <c r="L272" s="231">
        <v>21</v>
      </c>
      <c r="M272" s="231">
        <f>G272*(1+L272/100)</f>
        <v>0</v>
      </c>
      <c r="N272" s="230">
        <v>0</v>
      </c>
      <c r="O272" s="230">
        <f>ROUND(E272*N272,2)</f>
        <v>0</v>
      </c>
      <c r="P272" s="230">
        <v>0</v>
      </c>
      <c r="Q272" s="230">
        <f>ROUND(E272*P272,2)</f>
        <v>0</v>
      </c>
      <c r="R272" s="231"/>
      <c r="S272" s="231" t="s">
        <v>159</v>
      </c>
      <c r="T272" s="231" t="s">
        <v>160</v>
      </c>
      <c r="U272" s="231">
        <v>3.0300000000000001E-2</v>
      </c>
      <c r="V272" s="231">
        <f>ROUND(E272*U272,2)</f>
        <v>28.36</v>
      </c>
      <c r="W272" s="231"/>
      <c r="X272" s="231" t="s">
        <v>161</v>
      </c>
      <c r="Y272" s="231" t="s">
        <v>162</v>
      </c>
      <c r="Z272" s="210"/>
      <c r="AA272" s="210"/>
      <c r="AB272" s="210"/>
      <c r="AC272" s="210"/>
      <c r="AD272" s="210"/>
      <c r="AE272" s="210"/>
      <c r="AF272" s="210"/>
      <c r="AG272" s="210" t="s">
        <v>163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5">
      <c r="A273" s="244">
        <v>129</v>
      </c>
      <c r="B273" s="245" t="s">
        <v>221</v>
      </c>
      <c r="C273" s="257" t="s">
        <v>222</v>
      </c>
      <c r="D273" s="246" t="s">
        <v>158</v>
      </c>
      <c r="E273" s="247">
        <v>2808</v>
      </c>
      <c r="F273" s="248"/>
      <c r="G273" s="249">
        <f>ROUND(E273*F273,2)</f>
        <v>0</v>
      </c>
      <c r="H273" s="232"/>
      <c r="I273" s="231">
        <f>ROUND(E273*H273,2)</f>
        <v>0</v>
      </c>
      <c r="J273" s="232"/>
      <c r="K273" s="231">
        <f>ROUND(E273*J273,2)</f>
        <v>0</v>
      </c>
      <c r="L273" s="231">
        <v>21</v>
      </c>
      <c r="M273" s="231">
        <f>G273*(1+L273/100)</f>
        <v>0</v>
      </c>
      <c r="N273" s="230">
        <v>5.0000000000000002E-5</v>
      </c>
      <c r="O273" s="230">
        <f>ROUND(E273*N273,2)</f>
        <v>0.14000000000000001</v>
      </c>
      <c r="P273" s="230">
        <v>0</v>
      </c>
      <c r="Q273" s="230">
        <f>ROUND(E273*P273,2)</f>
        <v>0</v>
      </c>
      <c r="R273" s="231"/>
      <c r="S273" s="231" t="s">
        <v>159</v>
      </c>
      <c r="T273" s="231" t="s">
        <v>160</v>
      </c>
      <c r="U273" s="231">
        <v>0</v>
      </c>
      <c r="V273" s="231">
        <f>ROUND(E273*U273,2)</f>
        <v>0</v>
      </c>
      <c r="W273" s="231"/>
      <c r="X273" s="231" t="s">
        <v>161</v>
      </c>
      <c r="Y273" s="231" t="s">
        <v>162</v>
      </c>
      <c r="Z273" s="210"/>
      <c r="AA273" s="210"/>
      <c r="AB273" s="210"/>
      <c r="AC273" s="210"/>
      <c r="AD273" s="210"/>
      <c r="AE273" s="210"/>
      <c r="AF273" s="210"/>
      <c r="AG273" s="210" t="s">
        <v>163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2" x14ac:dyDescent="0.25">
      <c r="A274" s="227"/>
      <c r="B274" s="228"/>
      <c r="C274" s="258" t="s">
        <v>935</v>
      </c>
      <c r="D274" s="233"/>
      <c r="E274" s="234">
        <v>2808</v>
      </c>
      <c r="F274" s="231"/>
      <c r="G274" s="231"/>
      <c r="H274" s="231"/>
      <c r="I274" s="231"/>
      <c r="J274" s="231"/>
      <c r="K274" s="231"/>
      <c r="L274" s="231"/>
      <c r="M274" s="231"/>
      <c r="N274" s="230"/>
      <c r="O274" s="230"/>
      <c r="P274" s="230"/>
      <c r="Q274" s="230"/>
      <c r="R274" s="231"/>
      <c r="S274" s="231"/>
      <c r="T274" s="231"/>
      <c r="U274" s="231"/>
      <c r="V274" s="231"/>
      <c r="W274" s="231"/>
      <c r="X274" s="231"/>
      <c r="Y274" s="231"/>
      <c r="Z274" s="210"/>
      <c r="AA274" s="210"/>
      <c r="AB274" s="210"/>
      <c r="AC274" s="210"/>
      <c r="AD274" s="210"/>
      <c r="AE274" s="210"/>
      <c r="AF274" s="210"/>
      <c r="AG274" s="210" t="s">
        <v>165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ht="26.4" x14ac:dyDescent="0.25">
      <c r="A275" s="237" t="s">
        <v>154</v>
      </c>
      <c r="B275" s="238" t="s">
        <v>79</v>
      </c>
      <c r="C275" s="256" t="s">
        <v>80</v>
      </c>
      <c r="D275" s="239"/>
      <c r="E275" s="240"/>
      <c r="F275" s="241"/>
      <c r="G275" s="242">
        <f>SUMIF(AG276:AG280,"&lt;&gt;NOR",G276:G280)</f>
        <v>0</v>
      </c>
      <c r="H275" s="236"/>
      <c r="I275" s="236">
        <f>SUM(I276:I280)</f>
        <v>0</v>
      </c>
      <c r="J275" s="236"/>
      <c r="K275" s="236">
        <f>SUM(K276:K280)</f>
        <v>0</v>
      </c>
      <c r="L275" s="236"/>
      <c r="M275" s="236">
        <f>SUM(M276:M280)</f>
        <v>0</v>
      </c>
      <c r="N275" s="235"/>
      <c r="O275" s="235">
        <f>SUM(O276:O280)</f>
        <v>0.08</v>
      </c>
      <c r="P275" s="235"/>
      <c r="Q275" s="235">
        <f>SUM(Q276:Q280)</f>
        <v>0</v>
      </c>
      <c r="R275" s="236"/>
      <c r="S275" s="236"/>
      <c r="T275" s="236"/>
      <c r="U275" s="236"/>
      <c r="V275" s="236">
        <f>SUM(V276:V280)</f>
        <v>218.25</v>
      </c>
      <c r="W275" s="236"/>
      <c r="X275" s="236"/>
      <c r="Y275" s="236"/>
      <c r="AG275" t="s">
        <v>155</v>
      </c>
    </row>
    <row r="276" spans="1:60" outlineLevel="1" x14ac:dyDescent="0.25">
      <c r="A276" s="250">
        <v>130</v>
      </c>
      <c r="B276" s="251" t="s">
        <v>939</v>
      </c>
      <c r="C276" s="259" t="s">
        <v>940</v>
      </c>
      <c r="D276" s="252" t="s">
        <v>158</v>
      </c>
      <c r="E276" s="253">
        <v>653</v>
      </c>
      <c r="F276" s="254"/>
      <c r="G276" s="255">
        <f>ROUND(E276*F276,2)</f>
        <v>0</v>
      </c>
      <c r="H276" s="232"/>
      <c r="I276" s="231">
        <f>ROUND(E276*H276,2)</f>
        <v>0</v>
      </c>
      <c r="J276" s="232"/>
      <c r="K276" s="231">
        <f>ROUND(E276*J276,2)</f>
        <v>0</v>
      </c>
      <c r="L276" s="231">
        <v>21</v>
      </c>
      <c r="M276" s="231">
        <f>G276*(1+L276/100)</f>
        <v>0</v>
      </c>
      <c r="N276" s="230">
        <v>4.0000000000000003E-5</v>
      </c>
      <c r="O276" s="230">
        <f>ROUND(E276*N276,2)</f>
        <v>0.03</v>
      </c>
      <c r="P276" s="230">
        <v>0</v>
      </c>
      <c r="Q276" s="230">
        <f>ROUND(E276*P276,2)</f>
        <v>0</v>
      </c>
      <c r="R276" s="231"/>
      <c r="S276" s="231" t="s">
        <v>159</v>
      </c>
      <c r="T276" s="231" t="s">
        <v>160</v>
      </c>
      <c r="U276" s="231">
        <v>0.308</v>
      </c>
      <c r="V276" s="231">
        <f>ROUND(E276*U276,2)</f>
        <v>201.12</v>
      </c>
      <c r="W276" s="231"/>
      <c r="X276" s="231" t="s">
        <v>161</v>
      </c>
      <c r="Y276" s="231" t="s">
        <v>162</v>
      </c>
      <c r="Z276" s="210"/>
      <c r="AA276" s="210"/>
      <c r="AB276" s="210"/>
      <c r="AC276" s="210"/>
      <c r="AD276" s="210"/>
      <c r="AE276" s="210"/>
      <c r="AF276" s="210"/>
      <c r="AG276" s="210" t="s">
        <v>163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5">
      <c r="A277" s="250">
        <v>131</v>
      </c>
      <c r="B277" s="251" t="s">
        <v>941</v>
      </c>
      <c r="C277" s="259" t="s">
        <v>942</v>
      </c>
      <c r="D277" s="252" t="s">
        <v>329</v>
      </c>
      <c r="E277" s="253">
        <v>4</v>
      </c>
      <c r="F277" s="254"/>
      <c r="G277" s="255">
        <f>ROUND(E277*F277,2)</f>
        <v>0</v>
      </c>
      <c r="H277" s="232"/>
      <c r="I277" s="231">
        <f>ROUND(E277*H277,2)</f>
        <v>0</v>
      </c>
      <c r="J277" s="232"/>
      <c r="K277" s="231">
        <f>ROUND(E277*J277,2)</f>
        <v>0</v>
      </c>
      <c r="L277" s="231">
        <v>21</v>
      </c>
      <c r="M277" s="231">
        <f>G277*(1+L277/100)</f>
        <v>0</v>
      </c>
      <c r="N277" s="230">
        <v>1.0000000000000001E-5</v>
      </c>
      <c r="O277" s="230">
        <f>ROUND(E277*N277,2)</f>
        <v>0</v>
      </c>
      <c r="P277" s="230">
        <v>0</v>
      </c>
      <c r="Q277" s="230">
        <f>ROUND(E277*P277,2)</f>
        <v>0</v>
      </c>
      <c r="R277" s="231"/>
      <c r="S277" s="231" t="s">
        <v>159</v>
      </c>
      <c r="T277" s="231" t="s">
        <v>160</v>
      </c>
      <c r="U277" s="231">
        <v>0.17</v>
      </c>
      <c r="V277" s="231">
        <f>ROUND(E277*U277,2)</f>
        <v>0.68</v>
      </c>
      <c r="W277" s="231"/>
      <c r="X277" s="231" t="s">
        <v>161</v>
      </c>
      <c r="Y277" s="231" t="s">
        <v>162</v>
      </c>
      <c r="Z277" s="210"/>
      <c r="AA277" s="210"/>
      <c r="AB277" s="210"/>
      <c r="AC277" s="210"/>
      <c r="AD277" s="210"/>
      <c r="AE277" s="210"/>
      <c r="AF277" s="210"/>
      <c r="AG277" s="210" t="s">
        <v>163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5">
      <c r="A278" s="250">
        <v>132</v>
      </c>
      <c r="B278" s="251" t="s">
        <v>943</v>
      </c>
      <c r="C278" s="259" t="s">
        <v>944</v>
      </c>
      <c r="D278" s="252" t="s">
        <v>489</v>
      </c>
      <c r="E278" s="253">
        <v>1</v>
      </c>
      <c r="F278" s="254"/>
      <c r="G278" s="255">
        <f>ROUND(E278*F278,2)</f>
        <v>0</v>
      </c>
      <c r="H278" s="232"/>
      <c r="I278" s="231">
        <f>ROUND(E278*H278,2)</f>
        <v>0</v>
      </c>
      <c r="J278" s="232"/>
      <c r="K278" s="231">
        <f>ROUND(E278*J278,2)</f>
        <v>0</v>
      </c>
      <c r="L278" s="231">
        <v>21</v>
      </c>
      <c r="M278" s="231">
        <f>G278*(1+L278/100)</f>
        <v>0</v>
      </c>
      <c r="N278" s="230">
        <v>0</v>
      </c>
      <c r="O278" s="230">
        <f>ROUND(E278*N278,2)</f>
        <v>0</v>
      </c>
      <c r="P278" s="230">
        <v>0</v>
      </c>
      <c r="Q278" s="230">
        <f>ROUND(E278*P278,2)</f>
        <v>0</v>
      </c>
      <c r="R278" s="231"/>
      <c r="S278" s="231" t="s">
        <v>419</v>
      </c>
      <c r="T278" s="231" t="s">
        <v>420</v>
      </c>
      <c r="U278" s="231">
        <v>16.445</v>
      </c>
      <c r="V278" s="231">
        <f>ROUND(E278*U278,2)</f>
        <v>16.45</v>
      </c>
      <c r="W278" s="231"/>
      <c r="X278" s="231" t="s">
        <v>161</v>
      </c>
      <c r="Y278" s="231" t="s">
        <v>162</v>
      </c>
      <c r="Z278" s="210"/>
      <c r="AA278" s="210"/>
      <c r="AB278" s="210"/>
      <c r="AC278" s="210"/>
      <c r="AD278" s="210"/>
      <c r="AE278" s="210"/>
      <c r="AF278" s="210"/>
      <c r="AG278" s="210" t="s">
        <v>163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5">
      <c r="A279" s="250">
        <v>133</v>
      </c>
      <c r="B279" s="251" t="s">
        <v>945</v>
      </c>
      <c r="C279" s="259" t="s">
        <v>946</v>
      </c>
      <c r="D279" s="252" t="s">
        <v>329</v>
      </c>
      <c r="E279" s="253">
        <v>3</v>
      </c>
      <c r="F279" s="254"/>
      <c r="G279" s="255">
        <f>ROUND(E279*F279,2)</f>
        <v>0</v>
      </c>
      <c r="H279" s="232"/>
      <c r="I279" s="231">
        <f>ROUND(E279*H279,2)</f>
        <v>0</v>
      </c>
      <c r="J279" s="232"/>
      <c r="K279" s="231">
        <f>ROUND(E279*J279,2)</f>
        <v>0</v>
      </c>
      <c r="L279" s="231">
        <v>21</v>
      </c>
      <c r="M279" s="231">
        <f>G279*(1+L279/100)</f>
        <v>0</v>
      </c>
      <c r="N279" s="230">
        <v>1.12E-2</v>
      </c>
      <c r="O279" s="230">
        <f>ROUND(E279*N279,2)</f>
        <v>0.03</v>
      </c>
      <c r="P279" s="230">
        <v>0</v>
      </c>
      <c r="Q279" s="230">
        <f>ROUND(E279*P279,2)</f>
        <v>0</v>
      </c>
      <c r="R279" s="231" t="s">
        <v>768</v>
      </c>
      <c r="S279" s="231" t="s">
        <v>160</v>
      </c>
      <c r="T279" s="231" t="s">
        <v>160</v>
      </c>
      <c r="U279" s="231">
        <v>0</v>
      </c>
      <c r="V279" s="231">
        <f>ROUND(E279*U279,2)</f>
        <v>0</v>
      </c>
      <c r="W279" s="231"/>
      <c r="X279" s="231" t="s">
        <v>769</v>
      </c>
      <c r="Y279" s="231" t="s">
        <v>162</v>
      </c>
      <c r="Z279" s="210"/>
      <c r="AA279" s="210"/>
      <c r="AB279" s="210"/>
      <c r="AC279" s="210"/>
      <c r="AD279" s="210"/>
      <c r="AE279" s="210"/>
      <c r="AF279" s="210"/>
      <c r="AG279" s="210" t="s">
        <v>770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5">
      <c r="A280" s="250">
        <v>134</v>
      </c>
      <c r="B280" s="251" t="s">
        <v>947</v>
      </c>
      <c r="C280" s="259" t="s">
        <v>948</v>
      </c>
      <c r="D280" s="252" t="s">
        <v>329</v>
      </c>
      <c r="E280" s="253">
        <v>1</v>
      </c>
      <c r="F280" s="254"/>
      <c r="G280" s="255">
        <f>ROUND(E280*F280,2)</f>
        <v>0</v>
      </c>
      <c r="H280" s="232"/>
      <c r="I280" s="231">
        <f>ROUND(E280*H280,2)</f>
        <v>0</v>
      </c>
      <c r="J280" s="232"/>
      <c r="K280" s="231">
        <f>ROUND(E280*J280,2)</f>
        <v>0</v>
      </c>
      <c r="L280" s="231">
        <v>21</v>
      </c>
      <c r="M280" s="231">
        <f>G280*(1+L280/100)</f>
        <v>0</v>
      </c>
      <c r="N280" s="230">
        <v>2.1000000000000001E-2</v>
      </c>
      <c r="O280" s="230">
        <f>ROUND(E280*N280,2)</f>
        <v>0.02</v>
      </c>
      <c r="P280" s="230">
        <v>0</v>
      </c>
      <c r="Q280" s="230">
        <f>ROUND(E280*P280,2)</f>
        <v>0</v>
      </c>
      <c r="R280" s="231" t="s">
        <v>768</v>
      </c>
      <c r="S280" s="231" t="s">
        <v>159</v>
      </c>
      <c r="T280" s="231" t="s">
        <v>160</v>
      </c>
      <c r="U280" s="231">
        <v>0</v>
      </c>
      <c r="V280" s="231">
        <f>ROUND(E280*U280,2)</f>
        <v>0</v>
      </c>
      <c r="W280" s="231"/>
      <c r="X280" s="231" t="s">
        <v>769</v>
      </c>
      <c r="Y280" s="231" t="s">
        <v>162</v>
      </c>
      <c r="Z280" s="210"/>
      <c r="AA280" s="210"/>
      <c r="AB280" s="210"/>
      <c r="AC280" s="210"/>
      <c r="AD280" s="210"/>
      <c r="AE280" s="210"/>
      <c r="AF280" s="210"/>
      <c r="AG280" s="210" t="s">
        <v>770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x14ac:dyDescent="0.25">
      <c r="A281" s="237" t="s">
        <v>154</v>
      </c>
      <c r="B281" s="238" t="s">
        <v>81</v>
      </c>
      <c r="C281" s="256" t="s">
        <v>82</v>
      </c>
      <c r="D281" s="239"/>
      <c r="E281" s="240"/>
      <c r="F281" s="241"/>
      <c r="G281" s="242">
        <f>SUMIF(AG282:AG283,"&lt;&gt;NOR",G282:G283)</f>
        <v>0</v>
      </c>
      <c r="H281" s="236"/>
      <c r="I281" s="236">
        <f>SUM(I282:I283)</f>
        <v>0</v>
      </c>
      <c r="J281" s="236"/>
      <c r="K281" s="236">
        <f>SUM(K282:K283)</f>
        <v>0</v>
      </c>
      <c r="L281" s="236"/>
      <c r="M281" s="236">
        <f>SUM(M282:M283)</f>
        <v>0</v>
      </c>
      <c r="N281" s="235"/>
      <c r="O281" s="235">
        <f>SUM(O282:O283)</f>
        <v>0</v>
      </c>
      <c r="P281" s="235"/>
      <c r="Q281" s="235">
        <f>SUM(Q282:Q283)</f>
        <v>0.22</v>
      </c>
      <c r="R281" s="236"/>
      <c r="S281" s="236"/>
      <c r="T281" s="236"/>
      <c r="U281" s="236"/>
      <c r="V281" s="236">
        <f>SUM(V282:V283)</f>
        <v>31.5</v>
      </c>
      <c r="W281" s="236"/>
      <c r="X281" s="236"/>
      <c r="Y281" s="236"/>
      <c r="AG281" t="s">
        <v>155</v>
      </c>
    </row>
    <row r="282" spans="1:60" outlineLevel="1" x14ac:dyDescent="0.25">
      <c r="A282" s="244">
        <v>135</v>
      </c>
      <c r="B282" s="245" t="s">
        <v>949</v>
      </c>
      <c r="C282" s="257" t="s">
        <v>950</v>
      </c>
      <c r="D282" s="246" t="s">
        <v>168</v>
      </c>
      <c r="E282" s="247">
        <v>9</v>
      </c>
      <c r="F282" s="248"/>
      <c r="G282" s="249">
        <f>ROUND(E282*F282,2)</f>
        <v>0</v>
      </c>
      <c r="H282" s="232"/>
      <c r="I282" s="231">
        <f>ROUND(E282*H282,2)</f>
        <v>0</v>
      </c>
      <c r="J282" s="232"/>
      <c r="K282" s="231">
        <f>ROUND(E282*J282,2)</f>
        <v>0</v>
      </c>
      <c r="L282" s="231">
        <v>21</v>
      </c>
      <c r="M282" s="231">
        <f>G282*(1+L282/100)</f>
        <v>0</v>
      </c>
      <c r="N282" s="230">
        <v>0</v>
      </c>
      <c r="O282" s="230">
        <f>ROUND(E282*N282,2)</f>
        <v>0</v>
      </c>
      <c r="P282" s="230">
        <v>2.3900000000000001E-2</v>
      </c>
      <c r="Q282" s="230">
        <f>ROUND(E282*P282,2)</f>
        <v>0.22</v>
      </c>
      <c r="R282" s="231"/>
      <c r="S282" s="231" t="s">
        <v>159</v>
      </c>
      <c r="T282" s="231" t="s">
        <v>160</v>
      </c>
      <c r="U282" s="231">
        <v>3.5</v>
      </c>
      <c r="V282" s="231">
        <f>ROUND(E282*U282,2)</f>
        <v>31.5</v>
      </c>
      <c r="W282" s="231"/>
      <c r="X282" s="231" t="s">
        <v>161</v>
      </c>
      <c r="Y282" s="231" t="s">
        <v>162</v>
      </c>
      <c r="Z282" s="210"/>
      <c r="AA282" s="210"/>
      <c r="AB282" s="210"/>
      <c r="AC282" s="210"/>
      <c r="AD282" s="210"/>
      <c r="AE282" s="210"/>
      <c r="AF282" s="210"/>
      <c r="AG282" s="210" t="s">
        <v>163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2" x14ac:dyDescent="0.25">
      <c r="A283" s="227"/>
      <c r="B283" s="228"/>
      <c r="C283" s="258" t="s">
        <v>951</v>
      </c>
      <c r="D283" s="233"/>
      <c r="E283" s="234">
        <v>9</v>
      </c>
      <c r="F283" s="231"/>
      <c r="G283" s="231"/>
      <c r="H283" s="231"/>
      <c r="I283" s="231"/>
      <c r="J283" s="231"/>
      <c r="K283" s="231"/>
      <c r="L283" s="231"/>
      <c r="M283" s="231"/>
      <c r="N283" s="230"/>
      <c r="O283" s="230"/>
      <c r="P283" s="230"/>
      <c r="Q283" s="230"/>
      <c r="R283" s="231"/>
      <c r="S283" s="231"/>
      <c r="T283" s="231"/>
      <c r="U283" s="231"/>
      <c r="V283" s="231"/>
      <c r="W283" s="231"/>
      <c r="X283" s="231"/>
      <c r="Y283" s="231"/>
      <c r="Z283" s="210"/>
      <c r="AA283" s="210"/>
      <c r="AB283" s="210"/>
      <c r="AC283" s="210"/>
      <c r="AD283" s="210"/>
      <c r="AE283" s="210"/>
      <c r="AF283" s="210"/>
      <c r="AG283" s="210" t="s">
        <v>165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x14ac:dyDescent="0.25">
      <c r="A284" s="237" t="s">
        <v>154</v>
      </c>
      <c r="B284" s="238" t="s">
        <v>85</v>
      </c>
      <c r="C284" s="256" t="s">
        <v>86</v>
      </c>
      <c r="D284" s="239"/>
      <c r="E284" s="240"/>
      <c r="F284" s="241"/>
      <c r="G284" s="242">
        <f>SUMIF(AG285:AG285,"&lt;&gt;NOR",G285:G285)</f>
        <v>0</v>
      </c>
      <c r="H284" s="236"/>
      <c r="I284" s="236">
        <f>SUM(I285:I285)</f>
        <v>0</v>
      </c>
      <c r="J284" s="236"/>
      <c r="K284" s="236">
        <f>SUM(K285:K285)</f>
        <v>0</v>
      </c>
      <c r="L284" s="236"/>
      <c r="M284" s="236">
        <f>SUM(M285:M285)</f>
        <v>0</v>
      </c>
      <c r="N284" s="235"/>
      <c r="O284" s="235">
        <f>SUM(O285:O285)</f>
        <v>0</v>
      </c>
      <c r="P284" s="235"/>
      <c r="Q284" s="235">
        <f>SUM(Q285:Q285)</f>
        <v>0</v>
      </c>
      <c r="R284" s="236"/>
      <c r="S284" s="236"/>
      <c r="T284" s="236"/>
      <c r="U284" s="236"/>
      <c r="V284" s="236">
        <f>SUM(V285:V285)</f>
        <v>297.49</v>
      </c>
      <c r="W284" s="236"/>
      <c r="X284" s="236"/>
      <c r="Y284" s="236"/>
      <c r="AG284" t="s">
        <v>155</v>
      </c>
    </row>
    <row r="285" spans="1:60" outlineLevel="1" x14ac:dyDescent="0.25">
      <c r="A285" s="250">
        <v>136</v>
      </c>
      <c r="B285" s="251" t="s">
        <v>952</v>
      </c>
      <c r="C285" s="259" t="s">
        <v>953</v>
      </c>
      <c r="D285" s="252" t="s">
        <v>418</v>
      </c>
      <c r="E285" s="253">
        <v>716.83847000000003</v>
      </c>
      <c r="F285" s="254"/>
      <c r="G285" s="255">
        <f>ROUND(E285*F285,2)</f>
        <v>0</v>
      </c>
      <c r="H285" s="232"/>
      <c r="I285" s="231">
        <f>ROUND(E285*H285,2)</f>
        <v>0</v>
      </c>
      <c r="J285" s="232"/>
      <c r="K285" s="231">
        <f>ROUND(E285*J285,2)</f>
        <v>0</v>
      </c>
      <c r="L285" s="231">
        <v>21</v>
      </c>
      <c r="M285" s="231">
        <f>G285*(1+L285/100)</f>
        <v>0</v>
      </c>
      <c r="N285" s="230">
        <v>0</v>
      </c>
      <c r="O285" s="230">
        <f>ROUND(E285*N285,2)</f>
        <v>0</v>
      </c>
      <c r="P285" s="230">
        <v>0</v>
      </c>
      <c r="Q285" s="230">
        <f>ROUND(E285*P285,2)</f>
        <v>0</v>
      </c>
      <c r="R285" s="231"/>
      <c r="S285" s="231" t="s">
        <v>159</v>
      </c>
      <c r="T285" s="231" t="s">
        <v>160</v>
      </c>
      <c r="U285" s="231">
        <v>0.41499999999999998</v>
      </c>
      <c r="V285" s="231">
        <f>ROUND(E285*U285,2)</f>
        <v>297.49</v>
      </c>
      <c r="W285" s="231"/>
      <c r="X285" s="231" t="s">
        <v>954</v>
      </c>
      <c r="Y285" s="231" t="s">
        <v>162</v>
      </c>
      <c r="Z285" s="210"/>
      <c r="AA285" s="210"/>
      <c r="AB285" s="210"/>
      <c r="AC285" s="210"/>
      <c r="AD285" s="210"/>
      <c r="AE285" s="210"/>
      <c r="AF285" s="210"/>
      <c r="AG285" s="210" t="s">
        <v>955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x14ac:dyDescent="0.25">
      <c r="A286" s="237" t="s">
        <v>154</v>
      </c>
      <c r="B286" s="238" t="s">
        <v>87</v>
      </c>
      <c r="C286" s="256" t="s">
        <v>88</v>
      </c>
      <c r="D286" s="239"/>
      <c r="E286" s="240"/>
      <c r="F286" s="241"/>
      <c r="G286" s="242">
        <f>SUMIF(AG287:AG318,"&lt;&gt;NOR",G287:G318)</f>
        <v>0</v>
      </c>
      <c r="H286" s="236"/>
      <c r="I286" s="236">
        <f>SUM(I287:I318)</f>
        <v>0</v>
      </c>
      <c r="J286" s="236"/>
      <c r="K286" s="236">
        <f>SUM(K287:K318)</f>
        <v>0</v>
      </c>
      <c r="L286" s="236"/>
      <c r="M286" s="236">
        <f>SUM(M287:M318)</f>
        <v>0</v>
      </c>
      <c r="N286" s="235"/>
      <c r="O286" s="235">
        <f>SUM(O287:O318)</f>
        <v>3.29</v>
      </c>
      <c r="P286" s="235"/>
      <c r="Q286" s="235">
        <f>SUM(Q287:Q318)</f>
        <v>0</v>
      </c>
      <c r="R286" s="236"/>
      <c r="S286" s="236"/>
      <c r="T286" s="236"/>
      <c r="U286" s="236"/>
      <c r="V286" s="236">
        <f>SUM(V287:V318)</f>
        <v>152.09</v>
      </c>
      <c r="W286" s="236"/>
      <c r="X286" s="236"/>
      <c r="Y286" s="236"/>
      <c r="AG286" t="s">
        <v>155</v>
      </c>
    </row>
    <row r="287" spans="1:60" ht="20.399999999999999" outlineLevel="1" x14ac:dyDescent="0.25">
      <c r="A287" s="244">
        <v>137</v>
      </c>
      <c r="B287" s="245" t="s">
        <v>956</v>
      </c>
      <c r="C287" s="257" t="s">
        <v>957</v>
      </c>
      <c r="D287" s="246" t="s">
        <v>158</v>
      </c>
      <c r="E287" s="247">
        <v>412.95549999999997</v>
      </c>
      <c r="F287" s="248"/>
      <c r="G287" s="249">
        <f>ROUND(E287*F287,2)</f>
        <v>0</v>
      </c>
      <c r="H287" s="232"/>
      <c r="I287" s="231">
        <f>ROUND(E287*H287,2)</f>
        <v>0</v>
      </c>
      <c r="J287" s="232"/>
      <c r="K287" s="231">
        <f>ROUND(E287*J287,2)</f>
        <v>0</v>
      </c>
      <c r="L287" s="231">
        <v>21</v>
      </c>
      <c r="M287" s="231">
        <f>G287*(1+L287/100)</f>
        <v>0</v>
      </c>
      <c r="N287" s="230">
        <v>4.0999999999999999E-4</v>
      </c>
      <c r="O287" s="230">
        <f>ROUND(E287*N287,2)</f>
        <v>0.17</v>
      </c>
      <c r="P287" s="230">
        <v>0</v>
      </c>
      <c r="Q287" s="230">
        <f>ROUND(E287*P287,2)</f>
        <v>0</v>
      </c>
      <c r="R287" s="231"/>
      <c r="S287" s="231" t="s">
        <v>159</v>
      </c>
      <c r="T287" s="231" t="s">
        <v>160</v>
      </c>
      <c r="U287" s="231">
        <v>0.22991</v>
      </c>
      <c r="V287" s="231">
        <f>ROUND(E287*U287,2)</f>
        <v>94.94</v>
      </c>
      <c r="W287" s="231"/>
      <c r="X287" s="231" t="s">
        <v>161</v>
      </c>
      <c r="Y287" s="231" t="s">
        <v>162</v>
      </c>
      <c r="Z287" s="210"/>
      <c r="AA287" s="210"/>
      <c r="AB287" s="210"/>
      <c r="AC287" s="210"/>
      <c r="AD287" s="210"/>
      <c r="AE287" s="210"/>
      <c r="AF287" s="210"/>
      <c r="AG287" s="210" t="s">
        <v>367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2" x14ac:dyDescent="0.25">
      <c r="A288" s="227"/>
      <c r="B288" s="228"/>
      <c r="C288" s="258" t="s">
        <v>958</v>
      </c>
      <c r="D288" s="233"/>
      <c r="E288" s="234">
        <v>133.25</v>
      </c>
      <c r="F288" s="231"/>
      <c r="G288" s="231"/>
      <c r="H288" s="231"/>
      <c r="I288" s="231"/>
      <c r="J288" s="231"/>
      <c r="K288" s="231"/>
      <c r="L288" s="231"/>
      <c r="M288" s="231"/>
      <c r="N288" s="230"/>
      <c r="O288" s="230"/>
      <c r="P288" s="230"/>
      <c r="Q288" s="230"/>
      <c r="R288" s="231"/>
      <c r="S288" s="231"/>
      <c r="T288" s="231"/>
      <c r="U288" s="231"/>
      <c r="V288" s="231"/>
      <c r="W288" s="231"/>
      <c r="X288" s="231"/>
      <c r="Y288" s="231"/>
      <c r="Z288" s="210"/>
      <c r="AA288" s="210"/>
      <c r="AB288" s="210"/>
      <c r="AC288" s="210"/>
      <c r="AD288" s="210"/>
      <c r="AE288" s="210"/>
      <c r="AF288" s="210"/>
      <c r="AG288" s="210" t="s">
        <v>165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3" x14ac:dyDescent="0.25">
      <c r="A289" s="227"/>
      <c r="B289" s="228"/>
      <c r="C289" s="258" t="s">
        <v>959</v>
      </c>
      <c r="D289" s="233"/>
      <c r="E289" s="234">
        <v>39.85</v>
      </c>
      <c r="F289" s="231"/>
      <c r="G289" s="231"/>
      <c r="H289" s="231"/>
      <c r="I289" s="231"/>
      <c r="J289" s="231"/>
      <c r="K289" s="231"/>
      <c r="L289" s="231"/>
      <c r="M289" s="231"/>
      <c r="N289" s="230"/>
      <c r="O289" s="230"/>
      <c r="P289" s="230"/>
      <c r="Q289" s="230"/>
      <c r="R289" s="231"/>
      <c r="S289" s="231"/>
      <c r="T289" s="231"/>
      <c r="U289" s="231"/>
      <c r="V289" s="231"/>
      <c r="W289" s="231"/>
      <c r="X289" s="231"/>
      <c r="Y289" s="231"/>
      <c r="Z289" s="210"/>
      <c r="AA289" s="210"/>
      <c r="AB289" s="210"/>
      <c r="AC289" s="210"/>
      <c r="AD289" s="210"/>
      <c r="AE289" s="210"/>
      <c r="AF289" s="210"/>
      <c r="AG289" s="210" t="s">
        <v>165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3" x14ac:dyDescent="0.25">
      <c r="A290" s="227"/>
      <c r="B290" s="228"/>
      <c r="C290" s="258" t="s">
        <v>960</v>
      </c>
      <c r="D290" s="233"/>
      <c r="E290" s="234">
        <v>9.59</v>
      </c>
      <c r="F290" s="231"/>
      <c r="G290" s="231"/>
      <c r="H290" s="231"/>
      <c r="I290" s="231"/>
      <c r="J290" s="231"/>
      <c r="K290" s="231"/>
      <c r="L290" s="231"/>
      <c r="M290" s="231"/>
      <c r="N290" s="230"/>
      <c r="O290" s="230"/>
      <c r="P290" s="230"/>
      <c r="Q290" s="230"/>
      <c r="R290" s="231"/>
      <c r="S290" s="231"/>
      <c r="T290" s="231"/>
      <c r="U290" s="231"/>
      <c r="V290" s="231"/>
      <c r="W290" s="231"/>
      <c r="X290" s="231"/>
      <c r="Y290" s="231"/>
      <c r="Z290" s="210"/>
      <c r="AA290" s="210"/>
      <c r="AB290" s="210"/>
      <c r="AC290" s="210"/>
      <c r="AD290" s="210"/>
      <c r="AE290" s="210"/>
      <c r="AF290" s="210"/>
      <c r="AG290" s="210" t="s">
        <v>165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3" x14ac:dyDescent="0.25">
      <c r="A291" s="227"/>
      <c r="B291" s="228"/>
      <c r="C291" s="258" t="s">
        <v>961</v>
      </c>
      <c r="D291" s="233"/>
      <c r="E291" s="234">
        <v>11.64</v>
      </c>
      <c r="F291" s="231"/>
      <c r="G291" s="231"/>
      <c r="H291" s="231"/>
      <c r="I291" s="231"/>
      <c r="J291" s="231"/>
      <c r="K291" s="231"/>
      <c r="L291" s="231"/>
      <c r="M291" s="231"/>
      <c r="N291" s="230"/>
      <c r="O291" s="230"/>
      <c r="P291" s="230"/>
      <c r="Q291" s="230"/>
      <c r="R291" s="231"/>
      <c r="S291" s="231"/>
      <c r="T291" s="231"/>
      <c r="U291" s="231"/>
      <c r="V291" s="231"/>
      <c r="W291" s="231"/>
      <c r="X291" s="231"/>
      <c r="Y291" s="231"/>
      <c r="Z291" s="210"/>
      <c r="AA291" s="210"/>
      <c r="AB291" s="210"/>
      <c r="AC291" s="210"/>
      <c r="AD291" s="210"/>
      <c r="AE291" s="210"/>
      <c r="AF291" s="210"/>
      <c r="AG291" s="210" t="s">
        <v>165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3" x14ac:dyDescent="0.25">
      <c r="A292" s="227"/>
      <c r="B292" s="228"/>
      <c r="C292" s="258" t="s">
        <v>962</v>
      </c>
      <c r="D292" s="233"/>
      <c r="E292" s="234">
        <v>7.4414999999999996</v>
      </c>
      <c r="F292" s="231"/>
      <c r="G292" s="231"/>
      <c r="H292" s="231"/>
      <c r="I292" s="231"/>
      <c r="J292" s="231"/>
      <c r="K292" s="231"/>
      <c r="L292" s="231"/>
      <c r="M292" s="231"/>
      <c r="N292" s="230"/>
      <c r="O292" s="230"/>
      <c r="P292" s="230"/>
      <c r="Q292" s="230"/>
      <c r="R292" s="231"/>
      <c r="S292" s="231"/>
      <c r="T292" s="231"/>
      <c r="U292" s="231"/>
      <c r="V292" s="231"/>
      <c r="W292" s="231"/>
      <c r="X292" s="231"/>
      <c r="Y292" s="231"/>
      <c r="Z292" s="210"/>
      <c r="AA292" s="210"/>
      <c r="AB292" s="210"/>
      <c r="AC292" s="210"/>
      <c r="AD292" s="210"/>
      <c r="AE292" s="210"/>
      <c r="AF292" s="210"/>
      <c r="AG292" s="210" t="s">
        <v>165</v>
      </c>
      <c r="AH292" s="210">
        <v>0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3" x14ac:dyDescent="0.25">
      <c r="A293" s="227"/>
      <c r="B293" s="228"/>
      <c r="C293" s="258" t="s">
        <v>963</v>
      </c>
      <c r="D293" s="233"/>
      <c r="E293" s="234">
        <v>3.63</v>
      </c>
      <c r="F293" s="231"/>
      <c r="G293" s="231"/>
      <c r="H293" s="231"/>
      <c r="I293" s="231"/>
      <c r="J293" s="231"/>
      <c r="K293" s="231"/>
      <c r="L293" s="231"/>
      <c r="M293" s="231"/>
      <c r="N293" s="230"/>
      <c r="O293" s="230"/>
      <c r="P293" s="230"/>
      <c r="Q293" s="230"/>
      <c r="R293" s="231"/>
      <c r="S293" s="231"/>
      <c r="T293" s="231"/>
      <c r="U293" s="231"/>
      <c r="V293" s="231"/>
      <c r="W293" s="231"/>
      <c r="X293" s="231"/>
      <c r="Y293" s="231"/>
      <c r="Z293" s="210"/>
      <c r="AA293" s="210"/>
      <c r="AB293" s="210"/>
      <c r="AC293" s="210"/>
      <c r="AD293" s="210"/>
      <c r="AE293" s="210"/>
      <c r="AF293" s="210"/>
      <c r="AG293" s="210" t="s">
        <v>165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3" x14ac:dyDescent="0.25">
      <c r="A294" s="227"/>
      <c r="B294" s="228"/>
      <c r="C294" s="258" t="s">
        <v>964</v>
      </c>
      <c r="D294" s="233"/>
      <c r="E294" s="234">
        <v>160</v>
      </c>
      <c r="F294" s="231"/>
      <c r="G294" s="231"/>
      <c r="H294" s="231"/>
      <c r="I294" s="231"/>
      <c r="J294" s="231"/>
      <c r="K294" s="231"/>
      <c r="L294" s="231"/>
      <c r="M294" s="231"/>
      <c r="N294" s="230"/>
      <c r="O294" s="230"/>
      <c r="P294" s="230"/>
      <c r="Q294" s="230"/>
      <c r="R294" s="231"/>
      <c r="S294" s="231"/>
      <c r="T294" s="231"/>
      <c r="U294" s="231"/>
      <c r="V294" s="231"/>
      <c r="W294" s="231"/>
      <c r="X294" s="231"/>
      <c r="Y294" s="231"/>
      <c r="Z294" s="210"/>
      <c r="AA294" s="210"/>
      <c r="AB294" s="210"/>
      <c r="AC294" s="210"/>
      <c r="AD294" s="210"/>
      <c r="AE294" s="210"/>
      <c r="AF294" s="210"/>
      <c r="AG294" s="210" t="s">
        <v>165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3" x14ac:dyDescent="0.25">
      <c r="A295" s="227"/>
      <c r="B295" s="228"/>
      <c r="C295" s="258" t="s">
        <v>965</v>
      </c>
      <c r="D295" s="233"/>
      <c r="E295" s="234">
        <v>43.134</v>
      </c>
      <c r="F295" s="231"/>
      <c r="G295" s="231"/>
      <c r="H295" s="231"/>
      <c r="I295" s="231"/>
      <c r="J295" s="231"/>
      <c r="K295" s="231"/>
      <c r="L295" s="231"/>
      <c r="M295" s="231"/>
      <c r="N295" s="230"/>
      <c r="O295" s="230"/>
      <c r="P295" s="230"/>
      <c r="Q295" s="230"/>
      <c r="R295" s="231"/>
      <c r="S295" s="231"/>
      <c r="T295" s="231"/>
      <c r="U295" s="231"/>
      <c r="V295" s="231"/>
      <c r="W295" s="231"/>
      <c r="X295" s="231"/>
      <c r="Y295" s="231"/>
      <c r="Z295" s="210"/>
      <c r="AA295" s="210"/>
      <c r="AB295" s="210"/>
      <c r="AC295" s="210"/>
      <c r="AD295" s="210"/>
      <c r="AE295" s="210"/>
      <c r="AF295" s="210"/>
      <c r="AG295" s="210" t="s">
        <v>165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3" x14ac:dyDescent="0.25">
      <c r="A296" s="227"/>
      <c r="B296" s="228"/>
      <c r="C296" s="258" t="s">
        <v>966</v>
      </c>
      <c r="D296" s="233"/>
      <c r="E296" s="234">
        <v>4.42</v>
      </c>
      <c r="F296" s="231"/>
      <c r="G296" s="231"/>
      <c r="H296" s="231"/>
      <c r="I296" s="231"/>
      <c r="J296" s="231"/>
      <c r="K296" s="231"/>
      <c r="L296" s="231"/>
      <c r="M296" s="231"/>
      <c r="N296" s="230"/>
      <c r="O296" s="230"/>
      <c r="P296" s="230"/>
      <c r="Q296" s="230"/>
      <c r="R296" s="231"/>
      <c r="S296" s="231"/>
      <c r="T296" s="231"/>
      <c r="U296" s="231"/>
      <c r="V296" s="231"/>
      <c r="W296" s="231"/>
      <c r="X296" s="231"/>
      <c r="Y296" s="231"/>
      <c r="Z296" s="210"/>
      <c r="AA296" s="210"/>
      <c r="AB296" s="210"/>
      <c r="AC296" s="210"/>
      <c r="AD296" s="210"/>
      <c r="AE296" s="210"/>
      <c r="AF296" s="210"/>
      <c r="AG296" s="210" t="s">
        <v>165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ht="20.399999999999999" outlineLevel="1" x14ac:dyDescent="0.25">
      <c r="A297" s="244">
        <v>138</v>
      </c>
      <c r="B297" s="245" t="s">
        <v>967</v>
      </c>
      <c r="C297" s="257" t="s">
        <v>968</v>
      </c>
      <c r="D297" s="246" t="s">
        <v>158</v>
      </c>
      <c r="E297" s="247">
        <v>110.285</v>
      </c>
      <c r="F297" s="248"/>
      <c r="G297" s="249">
        <f>ROUND(E297*F297,2)</f>
        <v>0</v>
      </c>
      <c r="H297" s="232"/>
      <c r="I297" s="231">
        <f>ROUND(E297*H297,2)</f>
        <v>0</v>
      </c>
      <c r="J297" s="232"/>
      <c r="K297" s="231">
        <f>ROUND(E297*J297,2)</f>
        <v>0</v>
      </c>
      <c r="L297" s="231">
        <v>21</v>
      </c>
      <c r="M297" s="231">
        <f>G297*(1+L297/100)</f>
        <v>0</v>
      </c>
      <c r="N297" s="230">
        <v>5.8E-4</v>
      </c>
      <c r="O297" s="230">
        <f>ROUND(E297*N297,2)</f>
        <v>0.06</v>
      </c>
      <c r="P297" s="230">
        <v>0</v>
      </c>
      <c r="Q297" s="230">
        <f>ROUND(E297*P297,2)</f>
        <v>0</v>
      </c>
      <c r="R297" s="231"/>
      <c r="S297" s="231" t="s">
        <v>159</v>
      </c>
      <c r="T297" s="231" t="s">
        <v>160</v>
      </c>
      <c r="U297" s="231">
        <v>0.26600000000000001</v>
      </c>
      <c r="V297" s="231">
        <f>ROUND(E297*U297,2)</f>
        <v>29.34</v>
      </c>
      <c r="W297" s="231"/>
      <c r="X297" s="231" t="s">
        <v>161</v>
      </c>
      <c r="Y297" s="231" t="s">
        <v>162</v>
      </c>
      <c r="Z297" s="210"/>
      <c r="AA297" s="210"/>
      <c r="AB297" s="210"/>
      <c r="AC297" s="210"/>
      <c r="AD297" s="210"/>
      <c r="AE297" s="210"/>
      <c r="AF297" s="210"/>
      <c r="AG297" s="210" t="s">
        <v>367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2" x14ac:dyDescent="0.25">
      <c r="A298" s="227"/>
      <c r="B298" s="228"/>
      <c r="C298" s="258" t="s">
        <v>969</v>
      </c>
      <c r="D298" s="233"/>
      <c r="E298" s="234">
        <v>29.68</v>
      </c>
      <c r="F298" s="231"/>
      <c r="G298" s="231"/>
      <c r="H298" s="231"/>
      <c r="I298" s="231"/>
      <c r="J298" s="231"/>
      <c r="K298" s="231"/>
      <c r="L298" s="231"/>
      <c r="M298" s="231"/>
      <c r="N298" s="230"/>
      <c r="O298" s="230"/>
      <c r="P298" s="230"/>
      <c r="Q298" s="230"/>
      <c r="R298" s="231"/>
      <c r="S298" s="231"/>
      <c r="T298" s="231"/>
      <c r="U298" s="231"/>
      <c r="V298" s="231"/>
      <c r="W298" s="231"/>
      <c r="X298" s="231"/>
      <c r="Y298" s="231"/>
      <c r="Z298" s="210"/>
      <c r="AA298" s="210"/>
      <c r="AB298" s="210"/>
      <c r="AC298" s="210"/>
      <c r="AD298" s="210"/>
      <c r="AE298" s="210"/>
      <c r="AF298" s="210"/>
      <c r="AG298" s="210" t="s">
        <v>165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3" x14ac:dyDescent="0.25">
      <c r="A299" s="227"/>
      <c r="B299" s="228"/>
      <c r="C299" s="258" t="s">
        <v>970</v>
      </c>
      <c r="D299" s="233"/>
      <c r="E299" s="234">
        <v>11.8</v>
      </c>
      <c r="F299" s="231"/>
      <c r="G299" s="231"/>
      <c r="H299" s="231"/>
      <c r="I299" s="231"/>
      <c r="J299" s="231"/>
      <c r="K299" s="231"/>
      <c r="L299" s="231"/>
      <c r="M299" s="231"/>
      <c r="N299" s="230"/>
      <c r="O299" s="230"/>
      <c r="P299" s="230"/>
      <c r="Q299" s="230"/>
      <c r="R299" s="231"/>
      <c r="S299" s="231"/>
      <c r="T299" s="231"/>
      <c r="U299" s="231"/>
      <c r="V299" s="231"/>
      <c r="W299" s="231"/>
      <c r="X299" s="231"/>
      <c r="Y299" s="231"/>
      <c r="Z299" s="210"/>
      <c r="AA299" s="210"/>
      <c r="AB299" s="210"/>
      <c r="AC299" s="210"/>
      <c r="AD299" s="210"/>
      <c r="AE299" s="210"/>
      <c r="AF299" s="210"/>
      <c r="AG299" s="210" t="s">
        <v>165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3" x14ac:dyDescent="0.25">
      <c r="A300" s="227"/>
      <c r="B300" s="228"/>
      <c r="C300" s="258" t="s">
        <v>971</v>
      </c>
      <c r="D300" s="233"/>
      <c r="E300" s="234">
        <v>7.7</v>
      </c>
      <c r="F300" s="231"/>
      <c r="G300" s="231"/>
      <c r="H300" s="231"/>
      <c r="I300" s="231"/>
      <c r="J300" s="231"/>
      <c r="K300" s="231"/>
      <c r="L300" s="231"/>
      <c r="M300" s="231"/>
      <c r="N300" s="230"/>
      <c r="O300" s="230"/>
      <c r="P300" s="230"/>
      <c r="Q300" s="230"/>
      <c r="R300" s="231"/>
      <c r="S300" s="231"/>
      <c r="T300" s="231"/>
      <c r="U300" s="231"/>
      <c r="V300" s="231"/>
      <c r="W300" s="231"/>
      <c r="X300" s="231"/>
      <c r="Y300" s="231"/>
      <c r="Z300" s="210"/>
      <c r="AA300" s="210"/>
      <c r="AB300" s="210"/>
      <c r="AC300" s="210"/>
      <c r="AD300" s="210"/>
      <c r="AE300" s="210"/>
      <c r="AF300" s="210"/>
      <c r="AG300" s="210" t="s">
        <v>165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3" x14ac:dyDescent="0.25">
      <c r="A301" s="227"/>
      <c r="B301" s="228"/>
      <c r="C301" s="258" t="s">
        <v>972</v>
      </c>
      <c r="D301" s="233"/>
      <c r="E301" s="234">
        <v>6.4</v>
      </c>
      <c r="F301" s="231"/>
      <c r="G301" s="231"/>
      <c r="H301" s="231"/>
      <c r="I301" s="231"/>
      <c r="J301" s="231"/>
      <c r="K301" s="231"/>
      <c r="L301" s="231"/>
      <c r="M301" s="231"/>
      <c r="N301" s="230"/>
      <c r="O301" s="230"/>
      <c r="P301" s="230"/>
      <c r="Q301" s="230"/>
      <c r="R301" s="231"/>
      <c r="S301" s="231"/>
      <c r="T301" s="231"/>
      <c r="U301" s="231"/>
      <c r="V301" s="231"/>
      <c r="W301" s="231"/>
      <c r="X301" s="231"/>
      <c r="Y301" s="231"/>
      <c r="Z301" s="210"/>
      <c r="AA301" s="210"/>
      <c r="AB301" s="210"/>
      <c r="AC301" s="210"/>
      <c r="AD301" s="210"/>
      <c r="AE301" s="210"/>
      <c r="AF301" s="210"/>
      <c r="AG301" s="210" t="s">
        <v>165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3" x14ac:dyDescent="0.25">
      <c r="A302" s="227"/>
      <c r="B302" s="228"/>
      <c r="C302" s="258" t="s">
        <v>973</v>
      </c>
      <c r="D302" s="233"/>
      <c r="E302" s="234">
        <v>47.637</v>
      </c>
      <c r="F302" s="231"/>
      <c r="G302" s="231"/>
      <c r="H302" s="231"/>
      <c r="I302" s="231"/>
      <c r="J302" s="231"/>
      <c r="K302" s="231"/>
      <c r="L302" s="231"/>
      <c r="M302" s="231"/>
      <c r="N302" s="230"/>
      <c r="O302" s="230"/>
      <c r="P302" s="230"/>
      <c r="Q302" s="230"/>
      <c r="R302" s="231"/>
      <c r="S302" s="231"/>
      <c r="T302" s="231"/>
      <c r="U302" s="231"/>
      <c r="V302" s="231"/>
      <c r="W302" s="231"/>
      <c r="X302" s="231"/>
      <c r="Y302" s="231"/>
      <c r="Z302" s="210"/>
      <c r="AA302" s="210"/>
      <c r="AB302" s="210"/>
      <c r="AC302" s="210"/>
      <c r="AD302" s="210"/>
      <c r="AE302" s="210"/>
      <c r="AF302" s="210"/>
      <c r="AG302" s="210" t="s">
        <v>165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3" x14ac:dyDescent="0.25">
      <c r="A303" s="227"/>
      <c r="B303" s="228"/>
      <c r="C303" s="258" t="s">
        <v>974</v>
      </c>
      <c r="D303" s="233"/>
      <c r="E303" s="234">
        <v>7.0679999999999996</v>
      </c>
      <c r="F303" s="231"/>
      <c r="G303" s="231"/>
      <c r="H303" s="231"/>
      <c r="I303" s="231"/>
      <c r="J303" s="231"/>
      <c r="K303" s="231"/>
      <c r="L303" s="231"/>
      <c r="M303" s="231"/>
      <c r="N303" s="230"/>
      <c r="O303" s="230"/>
      <c r="P303" s="230"/>
      <c r="Q303" s="230"/>
      <c r="R303" s="231"/>
      <c r="S303" s="231"/>
      <c r="T303" s="231"/>
      <c r="U303" s="231"/>
      <c r="V303" s="231"/>
      <c r="W303" s="231"/>
      <c r="X303" s="231"/>
      <c r="Y303" s="231"/>
      <c r="Z303" s="210"/>
      <c r="AA303" s="210"/>
      <c r="AB303" s="210"/>
      <c r="AC303" s="210"/>
      <c r="AD303" s="210"/>
      <c r="AE303" s="210"/>
      <c r="AF303" s="210"/>
      <c r="AG303" s="210" t="s">
        <v>165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5">
      <c r="A304" s="244">
        <v>139</v>
      </c>
      <c r="B304" s="245" t="s">
        <v>975</v>
      </c>
      <c r="C304" s="257" t="s">
        <v>976</v>
      </c>
      <c r="D304" s="246" t="s">
        <v>158</v>
      </c>
      <c r="E304" s="247">
        <v>53.28</v>
      </c>
      <c r="F304" s="248"/>
      <c r="G304" s="249">
        <f>ROUND(E304*F304,2)</f>
        <v>0</v>
      </c>
      <c r="H304" s="232"/>
      <c r="I304" s="231">
        <f>ROUND(E304*H304,2)</f>
        <v>0</v>
      </c>
      <c r="J304" s="232"/>
      <c r="K304" s="231">
        <f>ROUND(E304*J304,2)</f>
        <v>0</v>
      </c>
      <c r="L304" s="231">
        <v>21</v>
      </c>
      <c r="M304" s="231">
        <f>G304*(1+L304/100)</f>
        <v>0</v>
      </c>
      <c r="N304" s="230">
        <v>3.6800000000000001E-3</v>
      </c>
      <c r="O304" s="230">
        <f>ROUND(E304*N304,2)</f>
        <v>0.2</v>
      </c>
      <c r="P304" s="230">
        <v>0</v>
      </c>
      <c r="Q304" s="230">
        <f>ROUND(E304*P304,2)</f>
        <v>0</v>
      </c>
      <c r="R304" s="231"/>
      <c r="S304" s="231" t="s">
        <v>159</v>
      </c>
      <c r="T304" s="231" t="s">
        <v>160</v>
      </c>
      <c r="U304" s="231">
        <v>0.38500000000000001</v>
      </c>
      <c r="V304" s="231">
        <f>ROUND(E304*U304,2)</f>
        <v>20.51</v>
      </c>
      <c r="W304" s="231"/>
      <c r="X304" s="231" t="s">
        <v>161</v>
      </c>
      <c r="Y304" s="231" t="s">
        <v>162</v>
      </c>
      <c r="Z304" s="210"/>
      <c r="AA304" s="210"/>
      <c r="AB304" s="210"/>
      <c r="AC304" s="210"/>
      <c r="AD304" s="210"/>
      <c r="AE304" s="210"/>
      <c r="AF304" s="210"/>
      <c r="AG304" s="210" t="s">
        <v>163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2" x14ac:dyDescent="0.25">
      <c r="A305" s="227"/>
      <c r="B305" s="228"/>
      <c r="C305" s="258" t="s">
        <v>977</v>
      </c>
      <c r="D305" s="233"/>
      <c r="E305" s="234">
        <v>18.347999999999999</v>
      </c>
      <c r="F305" s="231"/>
      <c r="G305" s="231"/>
      <c r="H305" s="231"/>
      <c r="I305" s="231"/>
      <c r="J305" s="231"/>
      <c r="K305" s="231"/>
      <c r="L305" s="231"/>
      <c r="M305" s="231"/>
      <c r="N305" s="230"/>
      <c r="O305" s="230"/>
      <c r="P305" s="230"/>
      <c r="Q305" s="230"/>
      <c r="R305" s="231"/>
      <c r="S305" s="231"/>
      <c r="T305" s="231"/>
      <c r="U305" s="231"/>
      <c r="V305" s="231"/>
      <c r="W305" s="231"/>
      <c r="X305" s="231"/>
      <c r="Y305" s="231"/>
      <c r="Z305" s="210"/>
      <c r="AA305" s="210"/>
      <c r="AB305" s="210"/>
      <c r="AC305" s="210"/>
      <c r="AD305" s="210"/>
      <c r="AE305" s="210"/>
      <c r="AF305" s="210"/>
      <c r="AG305" s="210" t="s">
        <v>165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3" x14ac:dyDescent="0.25">
      <c r="A306" s="227"/>
      <c r="B306" s="228"/>
      <c r="C306" s="258" t="s">
        <v>978</v>
      </c>
      <c r="D306" s="233"/>
      <c r="E306" s="234">
        <v>12.3</v>
      </c>
      <c r="F306" s="231"/>
      <c r="G306" s="231"/>
      <c r="H306" s="231"/>
      <c r="I306" s="231"/>
      <c r="J306" s="231"/>
      <c r="K306" s="231"/>
      <c r="L306" s="231"/>
      <c r="M306" s="231"/>
      <c r="N306" s="230"/>
      <c r="O306" s="230"/>
      <c r="P306" s="230"/>
      <c r="Q306" s="230"/>
      <c r="R306" s="231"/>
      <c r="S306" s="231"/>
      <c r="T306" s="231"/>
      <c r="U306" s="231"/>
      <c r="V306" s="231"/>
      <c r="W306" s="231"/>
      <c r="X306" s="231"/>
      <c r="Y306" s="231"/>
      <c r="Z306" s="210"/>
      <c r="AA306" s="210"/>
      <c r="AB306" s="210"/>
      <c r="AC306" s="210"/>
      <c r="AD306" s="210"/>
      <c r="AE306" s="210"/>
      <c r="AF306" s="210"/>
      <c r="AG306" s="210" t="s">
        <v>165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3" x14ac:dyDescent="0.25">
      <c r="A307" s="227"/>
      <c r="B307" s="228"/>
      <c r="C307" s="258" t="s">
        <v>979</v>
      </c>
      <c r="D307" s="233"/>
      <c r="E307" s="234">
        <v>12.564</v>
      </c>
      <c r="F307" s="231"/>
      <c r="G307" s="231"/>
      <c r="H307" s="231"/>
      <c r="I307" s="231"/>
      <c r="J307" s="231"/>
      <c r="K307" s="231"/>
      <c r="L307" s="231"/>
      <c r="M307" s="231"/>
      <c r="N307" s="230"/>
      <c r="O307" s="230"/>
      <c r="P307" s="230"/>
      <c r="Q307" s="230"/>
      <c r="R307" s="231"/>
      <c r="S307" s="231"/>
      <c r="T307" s="231"/>
      <c r="U307" s="231"/>
      <c r="V307" s="231"/>
      <c r="W307" s="231"/>
      <c r="X307" s="231"/>
      <c r="Y307" s="231"/>
      <c r="Z307" s="210"/>
      <c r="AA307" s="210"/>
      <c r="AB307" s="210"/>
      <c r="AC307" s="210"/>
      <c r="AD307" s="210"/>
      <c r="AE307" s="210"/>
      <c r="AF307" s="210"/>
      <c r="AG307" s="210" t="s">
        <v>165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3" x14ac:dyDescent="0.25">
      <c r="A308" s="227"/>
      <c r="B308" s="228"/>
      <c r="C308" s="258" t="s">
        <v>980</v>
      </c>
      <c r="D308" s="233"/>
      <c r="E308" s="234">
        <v>10.068</v>
      </c>
      <c r="F308" s="231"/>
      <c r="G308" s="231"/>
      <c r="H308" s="231"/>
      <c r="I308" s="231"/>
      <c r="J308" s="231"/>
      <c r="K308" s="231"/>
      <c r="L308" s="231"/>
      <c r="M308" s="231"/>
      <c r="N308" s="230"/>
      <c r="O308" s="230"/>
      <c r="P308" s="230"/>
      <c r="Q308" s="230"/>
      <c r="R308" s="231"/>
      <c r="S308" s="231"/>
      <c r="T308" s="231"/>
      <c r="U308" s="231"/>
      <c r="V308" s="231"/>
      <c r="W308" s="231"/>
      <c r="X308" s="231"/>
      <c r="Y308" s="231"/>
      <c r="Z308" s="210"/>
      <c r="AA308" s="210"/>
      <c r="AB308" s="210"/>
      <c r="AC308" s="210"/>
      <c r="AD308" s="210"/>
      <c r="AE308" s="210"/>
      <c r="AF308" s="210"/>
      <c r="AG308" s="210" t="s">
        <v>165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5">
      <c r="A309" s="244">
        <v>140</v>
      </c>
      <c r="B309" s="245" t="s">
        <v>975</v>
      </c>
      <c r="C309" s="257" t="s">
        <v>976</v>
      </c>
      <c r="D309" s="246" t="s">
        <v>158</v>
      </c>
      <c r="E309" s="247">
        <v>18.96</v>
      </c>
      <c r="F309" s="248"/>
      <c r="G309" s="249">
        <f>ROUND(E309*F309,2)</f>
        <v>0</v>
      </c>
      <c r="H309" s="232"/>
      <c r="I309" s="231">
        <f>ROUND(E309*H309,2)</f>
        <v>0</v>
      </c>
      <c r="J309" s="232"/>
      <c r="K309" s="231">
        <f>ROUND(E309*J309,2)</f>
        <v>0</v>
      </c>
      <c r="L309" s="231">
        <v>21</v>
      </c>
      <c r="M309" s="231">
        <f>G309*(1+L309/100)</f>
        <v>0</v>
      </c>
      <c r="N309" s="230">
        <v>3.7799999999999999E-3</v>
      </c>
      <c r="O309" s="230">
        <f>ROUND(E309*N309,2)</f>
        <v>7.0000000000000007E-2</v>
      </c>
      <c r="P309" s="230">
        <v>0</v>
      </c>
      <c r="Q309" s="230">
        <f>ROUND(E309*P309,2)</f>
        <v>0</v>
      </c>
      <c r="R309" s="231"/>
      <c r="S309" s="231" t="s">
        <v>159</v>
      </c>
      <c r="T309" s="231" t="s">
        <v>160</v>
      </c>
      <c r="U309" s="231">
        <v>0.38500000000000001</v>
      </c>
      <c r="V309" s="231">
        <f>ROUND(E309*U309,2)</f>
        <v>7.3</v>
      </c>
      <c r="W309" s="231"/>
      <c r="X309" s="231" t="s">
        <v>161</v>
      </c>
      <c r="Y309" s="231" t="s">
        <v>162</v>
      </c>
      <c r="Z309" s="210"/>
      <c r="AA309" s="210"/>
      <c r="AB309" s="210"/>
      <c r="AC309" s="210"/>
      <c r="AD309" s="210"/>
      <c r="AE309" s="210"/>
      <c r="AF309" s="210"/>
      <c r="AG309" s="210" t="s">
        <v>163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2" x14ac:dyDescent="0.25">
      <c r="A310" s="227"/>
      <c r="B310" s="228"/>
      <c r="C310" s="258" t="s">
        <v>981</v>
      </c>
      <c r="D310" s="233"/>
      <c r="E310" s="234">
        <v>18.96</v>
      </c>
      <c r="F310" s="231"/>
      <c r="G310" s="231"/>
      <c r="H310" s="231"/>
      <c r="I310" s="231"/>
      <c r="J310" s="231"/>
      <c r="K310" s="231"/>
      <c r="L310" s="231"/>
      <c r="M310" s="231"/>
      <c r="N310" s="230"/>
      <c r="O310" s="230"/>
      <c r="P310" s="230"/>
      <c r="Q310" s="230"/>
      <c r="R310" s="231"/>
      <c r="S310" s="231"/>
      <c r="T310" s="231"/>
      <c r="U310" s="231"/>
      <c r="V310" s="231"/>
      <c r="W310" s="231"/>
      <c r="X310" s="231"/>
      <c r="Y310" s="231"/>
      <c r="Z310" s="210"/>
      <c r="AA310" s="210"/>
      <c r="AB310" s="210"/>
      <c r="AC310" s="210"/>
      <c r="AD310" s="210"/>
      <c r="AE310" s="210"/>
      <c r="AF310" s="210"/>
      <c r="AG310" s="210" t="s">
        <v>165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5">
      <c r="A311" s="244">
        <v>141</v>
      </c>
      <c r="B311" s="245" t="s">
        <v>982</v>
      </c>
      <c r="C311" s="257" t="s">
        <v>983</v>
      </c>
      <c r="D311" s="246" t="s">
        <v>158</v>
      </c>
      <c r="E311" s="247">
        <v>184</v>
      </c>
      <c r="F311" s="248"/>
      <c r="G311" s="249">
        <f>ROUND(E311*F311,2)</f>
        <v>0</v>
      </c>
      <c r="H311" s="232"/>
      <c r="I311" s="231">
        <f>ROUND(E311*H311,2)</f>
        <v>0</v>
      </c>
      <c r="J311" s="232"/>
      <c r="K311" s="231">
        <f>ROUND(E311*J311,2)</f>
        <v>0</v>
      </c>
      <c r="L311" s="231">
        <v>21</v>
      </c>
      <c r="M311" s="231">
        <f>G311*(1+L311/100)</f>
        <v>0</v>
      </c>
      <c r="N311" s="230">
        <v>4.5999999999999999E-3</v>
      </c>
      <c r="O311" s="230">
        <f>ROUND(E311*N311,2)</f>
        <v>0.85</v>
      </c>
      <c r="P311" s="230">
        <v>0</v>
      </c>
      <c r="Q311" s="230">
        <f>ROUND(E311*P311,2)</f>
        <v>0</v>
      </c>
      <c r="R311" s="231" t="s">
        <v>768</v>
      </c>
      <c r="S311" s="231" t="s">
        <v>159</v>
      </c>
      <c r="T311" s="231" t="s">
        <v>160</v>
      </c>
      <c r="U311" s="231">
        <v>0</v>
      </c>
      <c r="V311" s="231">
        <f>ROUND(E311*U311,2)</f>
        <v>0</v>
      </c>
      <c r="W311" s="231"/>
      <c r="X311" s="231" t="s">
        <v>769</v>
      </c>
      <c r="Y311" s="231" t="s">
        <v>162</v>
      </c>
      <c r="Z311" s="210"/>
      <c r="AA311" s="210"/>
      <c r="AB311" s="210"/>
      <c r="AC311" s="210"/>
      <c r="AD311" s="210"/>
      <c r="AE311" s="210"/>
      <c r="AF311" s="210"/>
      <c r="AG311" s="210" t="s">
        <v>770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2" x14ac:dyDescent="0.25">
      <c r="A312" s="227"/>
      <c r="B312" s="228"/>
      <c r="C312" s="258" t="s">
        <v>984</v>
      </c>
      <c r="D312" s="233"/>
      <c r="E312" s="234">
        <v>184</v>
      </c>
      <c r="F312" s="231"/>
      <c r="G312" s="231"/>
      <c r="H312" s="231"/>
      <c r="I312" s="231"/>
      <c r="J312" s="231"/>
      <c r="K312" s="231"/>
      <c r="L312" s="231"/>
      <c r="M312" s="231"/>
      <c r="N312" s="230"/>
      <c r="O312" s="230"/>
      <c r="P312" s="230"/>
      <c r="Q312" s="230"/>
      <c r="R312" s="231"/>
      <c r="S312" s="231"/>
      <c r="T312" s="231"/>
      <c r="U312" s="231"/>
      <c r="V312" s="231"/>
      <c r="W312" s="231"/>
      <c r="X312" s="231"/>
      <c r="Y312" s="231"/>
      <c r="Z312" s="210"/>
      <c r="AA312" s="210"/>
      <c r="AB312" s="210"/>
      <c r="AC312" s="210"/>
      <c r="AD312" s="210"/>
      <c r="AE312" s="210"/>
      <c r="AF312" s="210"/>
      <c r="AG312" s="210" t="s">
        <v>165</v>
      </c>
      <c r="AH312" s="210">
        <v>0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ht="20.399999999999999" outlineLevel="1" x14ac:dyDescent="0.25">
      <c r="A313" s="244">
        <v>142</v>
      </c>
      <c r="B313" s="245" t="s">
        <v>985</v>
      </c>
      <c r="C313" s="257" t="s">
        <v>986</v>
      </c>
      <c r="D313" s="246" t="s">
        <v>158</v>
      </c>
      <c r="E313" s="247">
        <v>130.80905000000001</v>
      </c>
      <c r="F313" s="248"/>
      <c r="G313" s="249">
        <f>ROUND(E313*F313,2)</f>
        <v>0</v>
      </c>
      <c r="H313" s="232"/>
      <c r="I313" s="231">
        <f>ROUND(E313*H313,2)</f>
        <v>0</v>
      </c>
      <c r="J313" s="232"/>
      <c r="K313" s="231">
        <f>ROUND(E313*J313,2)</f>
        <v>0</v>
      </c>
      <c r="L313" s="231">
        <v>21</v>
      </c>
      <c r="M313" s="231">
        <f>G313*(1+L313/100)</f>
        <v>0</v>
      </c>
      <c r="N313" s="230">
        <v>5.0000000000000001E-3</v>
      </c>
      <c r="O313" s="230">
        <f>ROUND(E313*N313,2)</f>
        <v>0.65</v>
      </c>
      <c r="P313" s="230">
        <v>0</v>
      </c>
      <c r="Q313" s="230">
        <f>ROUND(E313*P313,2)</f>
        <v>0</v>
      </c>
      <c r="R313" s="231" t="s">
        <v>768</v>
      </c>
      <c r="S313" s="231" t="s">
        <v>159</v>
      </c>
      <c r="T313" s="231" t="s">
        <v>160</v>
      </c>
      <c r="U313" s="231">
        <v>0</v>
      </c>
      <c r="V313" s="231">
        <f>ROUND(E313*U313,2)</f>
        <v>0</v>
      </c>
      <c r="W313" s="231"/>
      <c r="X313" s="231" t="s">
        <v>769</v>
      </c>
      <c r="Y313" s="231" t="s">
        <v>162</v>
      </c>
      <c r="Z313" s="210"/>
      <c r="AA313" s="210"/>
      <c r="AB313" s="210"/>
      <c r="AC313" s="210"/>
      <c r="AD313" s="210"/>
      <c r="AE313" s="210"/>
      <c r="AF313" s="210"/>
      <c r="AG313" s="210" t="s">
        <v>770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2" x14ac:dyDescent="0.25">
      <c r="A314" s="227"/>
      <c r="B314" s="228"/>
      <c r="C314" s="258" t="s">
        <v>987</v>
      </c>
      <c r="D314" s="233"/>
      <c r="E314" s="234">
        <v>104.38665</v>
      </c>
      <c r="F314" s="231"/>
      <c r="G314" s="231"/>
      <c r="H314" s="231"/>
      <c r="I314" s="231"/>
      <c r="J314" s="231"/>
      <c r="K314" s="231"/>
      <c r="L314" s="231"/>
      <c r="M314" s="231"/>
      <c r="N314" s="230"/>
      <c r="O314" s="230"/>
      <c r="P314" s="230"/>
      <c r="Q314" s="230"/>
      <c r="R314" s="231"/>
      <c r="S314" s="231"/>
      <c r="T314" s="231"/>
      <c r="U314" s="231"/>
      <c r="V314" s="231"/>
      <c r="W314" s="231"/>
      <c r="X314" s="231"/>
      <c r="Y314" s="231"/>
      <c r="Z314" s="210"/>
      <c r="AA314" s="210"/>
      <c r="AB314" s="210"/>
      <c r="AC314" s="210"/>
      <c r="AD314" s="210"/>
      <c r="AE314" s="210"/>
      <c r="AF314" s="210"/>
      <c r="AG314" s="210" t="s">
        <v>165</v>
      </c>
      <c r="AH314" s="210">
        <v>0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3" x14ac:dyDescent="0.25">
      <c r="A315" s="227"/>
      <c r="B315" s="228"/>
      <c r="C315" s="258" t="s">
        <v>988</v>
      </c>
      <c r="D315" s="233"/>
      <c r="E315" s="234">
        <v>26.4224</v>
      </c>
      <c r="F315" s="231"/>
      <c r="G315" s="231"/>
      <c r="H315" s="231"/>
      <c r="I315" s="231"/>
      <c r="J315" s="231"/>
      <c r="K315" s="231"/>
      <c r="L315" s="231"/>
      <c r="M315" s="231"/>
      <c r="N315" s="230"/>
      <c r="O315" s="230"/>
      <c r="P315" s="230"/>
      <c r="Q315" s="230"/>
      <c r="R315" s="231"/>
      <c r="S315" s="231"/>
      <c r="T315" s="231"/>
      <c r="U315" s="231"/>
      <c r="V315" s="231"/>
      <c r="W315" s="231"/>
      <c r="X315" s="231"/>
      <c r="Y315" s="231"/>
      <c r="Z315" s="210"/>
      <c r="AA315" s="210"/>
      <c r="AB315" s="210"/>
      <c r="AC315" s="210"/>
      <c r="AD315" s="210"/>
      <c r="AE315" s="210"/>
      <c r="AF315" s="210"/>
      <c r="AG315" s="210" t="s">
        <v>165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5">
      <c r="A316" s="244">
        <v>143</v>
      </c>
      <c r="B316" s="245" t="s">
        <v>989</v>
      </c>
      <c r="C316" s="257" t="s">
        <v>983</v>
      </c>
      <c r="D316" s="246" t="s">
        <v>158</v>
      </c>
      <c r="E316" s="247">
        <v>287.07965000000002</v>
      </c>
      <c r="F316" s="248"/>
      <c r="G316" s="249">
        <f>ROUND(E316*F316,2)</f>
        <v>0</v>
      </c>
      <c r="H316" s="232"/>
      <c r="I316" s="231">
        <f>ROUND(E316*H316,2)</f>
        <v>0</v>
      </c>
      <c r="J316" s="232"/>
      <c r="K316" s="231">
        <f>ROUND(E316*J316,2)</f>
        <v>0</v>
      </c>
      <c r="L316" s="231">
        <v>21</v>
      </c>
      <c r="M316" s="231">
        <f>G316*(1+L316/100)</f>
        <v>0</v>
      </c>
      <c r="N316" s="230">
        <v>4.4999999999999997E-3</v>
      </c>
      <c r="O316" s="230">
        <f>ROUND(E316*N316,2)</f>
        <v>1.29</v>
      </c>
      <c r="P316" s="230">
        <v>0</v>
      </c>
      <c r="Q316" s="230">
        <f>ROUND(E316*P316,2)</f>
        <v>0</v>
      </c>
      <c r="R316" s="231" t="s">
        <v>768</v>
      </c>
      <c r="S316" s="231" t="s">
        <v>159</v>
      </c>
      <c r="T316" s="231" t="s">
        <v>160</v>
      </c>
      <c r="U316" s="231">
        <v>0</v>
      </c>
      <c r="V316" s="231">
        <f>ROUND(E316*U316,2)</f>
        <v>0</v>
      </c>
      <c r="W316" s="231"/>
      <c r="X316" s="231" t="s">
        <v>769</v>
      </c>
      <c r="Y316" s="231" t="s">
        <v>162</v>
      </c>
      <c r="Z316" s="210"/>
      <c r="AA316" s="210"/>
      <c r="AB316" s="210"/>
      <c r="AC316" s="210"/>
      <c r="AD316" s="210"/>
      <c r="AE316" s="210"/>
      <c r="AF316" s="210"/>
      <c r="AG316" s="210" t="s">
        <v>770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2" x14ac:dyDescent="0.25">
      <c r="A317" s="227"/>
      <c r="B317" s="228"/>
      <c r="C317" s="258" t="s">
        <v>990</v>
      </c>
      <c r="D317" s="233"/>
      <c r="E317" s="234">
        <v>287.07965000000002</v>
      </c>
      <c r="F317" s="231"/>
      <c r="G317" s="231"/>
      <c r="H317" s="231"/>
      <c r="I317" s="231"/>
      <c r="J317" s="231"/>
      <c r="K317" s="231"/>
      <c r="L317" s="231"/>
      <c r="M317" s="231"/>
      <c r="N317" s="230"/>
      <c r="O317" s="230"/>
      <c r="P317" s="230"/>
      <c r="Q317" s="230"/>
      <c r="R317" s="231"/>
      <c r="S317" s="231"/>
      <c r="T317" s="231"/>
      <c r="U317" s="231"/>
      <c r="V317" s="231"/>
      <c r="W317" s="231"/>
      <c r="X317" s="231"/>
      <c r="Y317" s="231"/>
      <c r="Z317" s="210"/>
      <c r="AA317" s="210"/>
      <c r="AB317" s="210"/>
      <c r="AC317" s="210"/>
      <c r="AD317" s="210"/>
      <c r="AE317" s="210"/>
      <c r="AF317" s="210"/>
      <c r="AG317" s="210" t="s">
        <v>165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5">
      <c r="A318" s="227">
        <v>144</v>
      </c>
      <c r="B318" s="228" t="s">
        <v>991</v>
      </c>
      <c r="C318" s="268" t="s">
        <v>992</v>
      </c>
      <c r="D318" s="229" t="s">
        <v>0</v>
      </c>
      <c r="E318" s="267"/>
      <c r="F318" s="232"/>
      <c r="G318" s="231">
        <f>ROUND(E318*F318,2)</f>
        <v>0</v>
      </c>
      <c r="H318" s="232"/>
      <c r="I318" s="231">
        <f>ROUND(E318*H318,2)</f>
        <v>0</v>
      </c>
      <c r="J318" s="232"/>
      <c r="K318" s="231">
        <f>ROUND(E318*J318,2)</f>
        <v>0</v>
      </c>
      <c r="L318" s="231">
        <v>21</v>
      </c>
      <c r="M318" s="231">
        <f>G318*(1+L318/100)</f>
        <v>0</v>
      </c>
      <c r="N318" s="230">
        <v>0</v>
      </c>
      <c r="O318" s="230">
        <f>ROUND(E318*N318,2)</f>
        <v>0</v>
      </c>
      <c r="P318" s="230">
        <v>0</v>
      </c>
      <c r="Q318" s="230">
        <f>ROUND(E318*P318,2)</f>
        <v>0</v>
      </c>
      <c r="R318" s="231"/>
      <c r="S318" s="231" t="s">
        <v>159</v>
      </c>
      <c r="T318" s="231" t="s">
        <v>160</v>
      </c>
      <c r="U318" s="231">
        <v>0</v>
      </c>
      <c r="V318" s="231">
        <f>ROUND(E318*U318,2)</f>
        <v>0</v>
      </c>
      <c r="W318" s="231"/>
      <c r="X318" s="231" t="s">
        <v>954</v>
      </c>
      <c r="Y318" s="231" t="s">
        <v>162</v>
      </c>
      <c r="Z318" s="210"/>
      <c r="AA318" s="210"/>
      <c r="AB318" s="210"/>
      <c r="AC318" s="210"/>
      <c r="AD318" s="210"/>
      <c r="AE318" s="210"/>
      <c r="AF318" s="210"/>
      <c r="AG318" s="210" t="s">
        <v>955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x14ac:dyDescent="0.25">
      <c r="A319" s="237" t="s">
        <v>154</v>
      </c>
      <c r="B319" s="238" t="s">
        <v>89</v>
      </c>
      <c r="C319" s="256" t="s">
        <v>90</v>
      </c>
      <c r="D319" s="239"/>
      <c r="E319" s="240"/>
      <c r="F319" s="241"/>
      <c r="G319" s="242">
        <f>SUMIF(AG320:AG399,"&lt;&gt;NOR",G320:G399)</f>
        <v>0</v>
      </c>
      <c r="H319" s="236"/>
      <c r="I319" s="236">
        <f>SUM(I320:I399)</f>
        <v>0</v>
      </c>
      <c r="J319" s="236"/>
      <c r="K319" s="236">
        <f>SUM(K320:K399)</f>
        <v>0</v>
      </c>
      <c r="L319" s="236"/>
      <c r="M319" s="236">
        <f>SUM(M320:M399)</f>
        <v>0</v>
      </c>
      <c r="N319" s="235"/>
      <c r="O319" s="235">
        <f>SUM(O320:O399)</f>
        <v>16.46</v>
      </c>
      <c r="P319" s="235"/>
      <c r="Q319" s="235">
        <f>SUM(Q320:Q399)</f>
        <v>0</v>
      </c>
      <c r="R319" s="236"/>
      <c r="S319" s="236"/>
      <c r="T319" s="236"/>
      <c r="U319" s="236"/>
      <c r="V319" s="236">
        <f>SUM(V320:V399)</f>
        <v>335.57000000000005</v>
      </c>
      <c r="W319" s="236"/>
      <c r="X319" s="236"/>
      <c r="Y319" s="236"/>
      <c r="AG319" t="s">
        <v>155</v>
      </c>
    </row>
    <row r="320" spans="1:60" outlineLevel="1" x14ac:dyDescent="0.25">
      <c r="A320" s="244">
        <v>145</v>
      </c>
      <c r="B320" s="245" t="s">
        <v>993</v>
      </c>
      <c r="C320" s="257" t="s">
        <v>994</v>
      </c>
      <c r="D320" s="246" t="s">
        <v>172</v>
      </c>
      <c r="E320" s="247">
        <v>3.6640000000000001</v>
      </c>
      <c r="F320" s="248"/>
      <c r="G320" s="249">
        <f>ROUND(E320*F320,2)</f>
        <v>0</v>
      </c>
      <c r="H320" s="232"/>
      <c r="I320" s="231">
        <f>ROUND(E320*H320,2)</f>
        <v>0</v>
      </c>
      <c r="J320" s="232"/>
      <c r="K320" s="231">
        <f>ROUND(E320*J320,2)</f>
        <v>0</v>
      </c>
      <c r="L320" s="231">
        <v>21</v>
      </c>
      <c r="M320" s="231">
        <f>G320*(1+L320/100)</f>
        <v>0</v>
      </c>
      <c r="N320" s="230">
        <v>1.6</v>
      </c>
      <c r="O320" s="230">
        <f>ROUND(E320*N320,2)</f>
        <v>5.86</v>
      </c>
      <c r="P320" s="230">
        <v>0</v>
      </c>
      <c r="Q320" s="230">
        <f>ROUND(E320*P320,2)</f>
        <v>0</v>
      </c>
      <c r="R320" s="231"/>
      <c r="S320" s="231" t="s">
        <v>159</v>
      </c>
      <c r="T320" s="231" t="s">
        <v>160</v>
      </c>
      <c r="U320" s="231">
        <v>1.8360000000000001</v>
      </c>
      <c r="V320" s="231">
        <f>ROUND(E320*U320,2)</f>
        <v>6.73</v>
      </c>
      <c r="W320" s="231"/>
      <c r="X320" s="231" t="s">
        <v>161</v>
      </c>
      <c r="Y320" s="231" t="s">
        <v>162</v>
      </c>
      <c r="Z320" s="210"/>
      <c r="AA320" s="210"/>
      <c r="AB320" s="210"/>
      <c r="AC320" s="210"/>
      <c r="AD320" s="210"/>
      <c r="AE320" s="210"/>
      <c r="AF320" s="210"/>
      <c r="AG320" s="210" t="s">
        <v>163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2" x14ac:dyDescent="0.25">
      <c r="A321" s="227"/>
      <c r="B321" s="228"/>
      <c r="C321" s="258" t="s">
        <v>995</v>
      </c>
      <c r="D321" s="233"/>
      <c r="E321" s="234">
        <v>2.456</v>
      </c>
      <c r="F321" s="231"/>
      <c r="G321" s="231"/>
      <c r="H321" s="231"/>
      <c r="I321" s="231"/>
      <c r="J321" s="231"/>
      <c r="K321" s="231"/>
      <c r="L321" s="231"/>
      <c r="M321" s="231"/>
      <c r="N321" s="230"/>
      <c r="O321" s="230"/>
      <c r="P321" s="230"/>
      <c r="Q321" s="230"/>
      <c r="R321" s="231"/>
      <c r="S321" s="231"/>
      <c r="T321" s="231"/>
      <c r="U321" s="231"/>
      <c r="V321" s="231"/>
      <c r="W321" s="231"/>
      <c r="X321" s="231"/>
      <c r="Y321" s="231"/>
      <c r="Z321" s="210"/>
      <c r="AA321" s="210"/>
      <c r="AB321" s="210"/>
      <c r="AC321" s="210"/>
      <c r="AD321" s="210"/>
      <c r="AE321" s="210"/>
      <c r="AF321" s="210"/>
      <c r="AG321" s="210" t="s">
        <v>165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3" x14ac:dyDescent="0.25">
      <c r="A322" s="227"/>
      <c r="B322" s="228"/>
      <c r="C322" s="258" t="s">
        <v>996</v>
      </c>
      <c r="D322" s="233"/>
      <c r="E322" s="234">
        <v>0.72799999999999998</v>
      </c>
      <c r="F322" s="231"/>
      <c r="G322" s="231"/>
      <c r="H322" s="231"/>
      <c r="I322" s="231"/>
      <c r="J322" s="231"/>
      <c r="K322" s="231"/>
      <c r="L322" s="231"/>
      <c r="M322" s="231"/>
      <c r="N322" s="230"/>
      <c r="O322" s="230"/>
      <c r="P322" s="230"/>
      <c r="Q322" s="230"/>
      <c r="R322" s="231"/>
      <c r="S322" s="231"/>
      <c r="T322" s="231"/>
      <c r="U322" s="231"/>
      <c r="V322" s="231"/>
      <c r="W322" s="231"/>
      <c r="X322" s="231"/>
      <c r="Y322" s="231"/>
      <c r="Z322" s="210"/>
      <c r="AA322" s="210"/>
      <c r="AB322" s="210"/>
      <c r="AC322" s="210"/>
      <c r="AD322" s="210"/>
      <c r="AE322" s="210"/>
      <c r="AF322" s="210"/>
      <c r="AG322" s="210" t="s">
        <v>165</v>
      </c>
      <c r="AH322" s="210">
        <v>0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3" x14ac:dyDescent="0.25">
      <c r="A323" s="227"/>
      <c r="B323" s="228"/>
      <c r="C323" s="258" t="s">
        <v>997</v>
      </c>
      <c r="D323" s="233"/>
      <c r="E323" s="234">
        <v>0.48</v>
      </c>
      <c r="F323" s="231"/>
      <c r="G323" s="231"/>
      <c r="H323" s="231"/>
      <c r="I323" s="231"/>
      <c r="J323" s="231"/>
      <c r="K323" s="231"/>
      <c r="L323" s="231"/>
      <c r="M323" s="231"/>
      <c r="N323" s="230"/>
      <c r="O323" s="230"/>
      <c r="P323" s="230"/>
      <c r="Q323" s="230"/>
      <c r="R323" s="231"/>
      <c r="S323" s="231"/>
      <c r="T323" s="231"/>
      <c r="U323" s="231"/>
      <c r="V323" s="231"/>
      <c r="W323" s="231"/>
      <c r="X323" s="231"/>
      <c r="Y323" s="231"/>
      <c r="Z323" s="210"/>
      <c r="AA323" s="210"/>
      <c r="AB323" s="210"/>
      <c r="AC323" s="210"/>
      <c r="AD323" s="210"/>
      <c r="AE323" s="210"/>
      <c r="AF323" s="210"/>
      <c r="AG323" s="210" t="s">
        <v>165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5">
      <c r="A324" s="244">
        <v>146</v>
      </c>
      <c r="B324" s="245" t="s">
        <v>998</v>
      </c>
      <c r="C324" s="257" t="s">
        <v>999</v>
      </c>
      <c r="D324" s="246" t="s">
        <v>158</v>
      </c>
      <c r="E324" s="247">
        <v>2.88</v>
      </c>
      <c r="F324" s="248"/>
      <c r="G324" s="249">
        <f>ROUND(E324*F324,2)</f>
        <v>0</v>
      </c>
      <c r="H324" s="232"/>
      <c r="I324" s="231">
        <f>ROUND(E324*H324,2)</f>
        <v>0</v>
      </c>
      <c r="J324" s="232"/>
      <c r="K324" s="231">
        <f>ROUND(E324*J324,2)</f>
        <v>0</v>
      </c>
      <c r="L324" s="231">
        <v>21</v>
      </c>
      <c r="M324" s="231">
        <f>G324*(1+L324/100)</f>
        <v>0</v>
      </c>
      <c r="N324" s="230">
        <v>0.24154999999999999</v>
      </c>
      <c r="O324" s="230">
        <f>ROUND(E324*N324,2)</f>
        <v>0.7</v>
      </c>
      <c r="P324" s="230">
        <v>0</v>
      </c>
      <c r="Q324" s="230">
        <f>ROUND(E324*P324,2)</f>
        <v>0</v>
      </c>
      <c r="R324" s="231"/>
      <c r="S324" s="231" t="s">
        <v>159</v>
      </c>
      <c r="T324" s="231" t="s">
        <v>160</v>
      </c>
      <c r="U324" s="231">
        <v>0.60499999999999998</v>
      </c>
      <c r="V324" s="231">
        <f>ROUND(E324*U324,2)</f>
        <v>1.74</v>
      </c>
      <c r="W324" s="231"/>
      <c r="X324" s="231" t="s">
        <v>161</v>
      </c>
      <c r="Y324" s="231" t="s">
        <v>162</v>
      </c>
      <c r="Z324" s="210"/>
      <c r="AA324" s="210"/>
      <c r="AB324" s="210"/>
      <c r="AC324" s="210"/>
      <c r="AD324" s="210"/>
      <c r="AE324" s="210"/>
      <c r="AF324" s="210"/>
      <c r="AG324" s="210" t="s">
        <v>163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2" x14ac:dyDescent="0.25">
      <c r="A325" s="227"/>
      <c r="B325" s="228"/>
      <c r="C325" s="258" t="s">
        <v>1000</v>
      </c>
      <c r="D325" s="233"/>
      <c r="E325" s="234">
        <v>2.88</v>
      </c>
      <c r="F325" s="231"/>
      <c r="G325" s="231"/>
      <c r="H325" s="231"/>
      <c r="I325" s="231"/>
      <c r="J325" s="231"/>
      <c r="K325" s="231"/>
      <c r="L325" s="231"/>
      <c r="M325" s="231"/>
      <c r="N325" s="230"/>
      <c r="O325" s="230"/>
      <c r="P325" s="230"/>
      <c r="Q325" s="230"/>
      <c r="R325" s="231"/>
      <c r="S325" s="231"/>
      <c r="T325" s="231"/>
      <c r="U325" s="231"/>
      <c r="V325" s="231"/>
      <c r="W325" s="231"/>
      <c r="X325" s="231"/>
      <c r="Y325" s="231"/>
      <c r="Z325" s="210"/>
      <c r="AA325" s="210"/>
      <c r="AB325" s="210"/>
      <c r="AC325" s="210"/>
      <c r="AD325" s="210"/>
      <c r="AE325" s="210"/>
      <c r="AF325" s="210"/>
      <c r="AG325" s="210" t="s">
        <v>165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5">
      <c r="A326" s="244">
        <v>147</v>
      </c>
      <c r="B326" s="245" t="s">
        <v>1001</v>
      </c>
      <c r="C326" s="257" t="s">
        <v>1002</v>
      </c>
      <c r="D326" s="246" t="s">
        <v>158</v>
      </c>
      <c r="E326" s="247">
        <v>51.49</v>
      </c>
      <c r="F326" s="248"/>
      <c r="G326" s="249">
        <f>ROUND(E326*F326,2)</f>
        <v>0</v>
      </c>
      <c r="H326" s="232"/>
      <c r="I326" s="231">
        <f>ROUND(E326*H326,2)</f>
        <v>0</v>
      </c>
      <c r="J326" s="232"/>
      <c r="K326" s="231">
        <f>ROUND(E326*J326,2)</f>
        <v>0</v>
      </c>
      <c r="L326" s="231">
        <v>21</v>
      </c>
      <c r="M326" s="231">
        <f>G326*(1+L326/100)</f>
        <v>0</v>
      </c>
      <c r="N326" s="230">
        <v>1.31E-3</v>
      </c>
      <c r="O326" s="230">
        <f>ROUND(E326*N326,2)</f>
        <v>7.0000000000000007E-2</v>
      </c>
      <c r="P326" s="230">
        <v>0</v>
      </c>
      <c r="Q326" s="230">
        <f>ROUND(E326*P326,2)</f>
        <v>0</v>
      </c>
      <c r="R326" s="231"/>
      <c r="S326" s="231" t="s">
        <v>159</v>
      </c>
      <c r="T326" s="231" t="s">
        <v>160</v>
      </c>
      <c r="U326" s="231">
        <v>0.44177</v>
      </c>
      <c r="V326" s="231">
        <f>ROUND(E326*U326,2)</f>
        <v>22.75</v>
      </c>
      <c r="W326" s="231"/>
      <c r="X326" s="231" t="s">
        <v>161</v>
      </c>
      <c r="Y326" s="231" t="s">
        <v>162</v>
      </c>
      <c r="Z326" s="210"/>
      <c r="AA326" s="210"/>
      <c r="AB326" s="210"/>
      <c r="AC326" s="210"/>
      <c r="AD326" s="210"/>
      <c r="AE326" s="210"/>
      <c r="AF326" s="210"/>
      <c r="AG326" s="210" t="s">
        <v>163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2" x14ac:dyDescent="0.25">
      <c r="A327" s="227"/>
      <c r="B327" s="228"/>
      <c r="C327" s="258" t="s">
        <v>1003</v>
      </c>
      <c r="D327" s="233"/>
      <c r="E327" s="234">
        <v>39.85</v>
      </c>
      <c r="F327" s="231"/>
      <c r="G327" s="231"/>
      <c r="H327" s="231"/>
      <c r="I327" s="231"/>
      <c r="J327" s="231"/>
      <c r="K327" s="231"/>
      <c r="L327" s="231"/>
      <c r="M327" s="231"/>
      <c r="N327" s="230"/>
      <c r="O327" s="230"/>
      <c r="P327" s="230"/>
      <c r="Q327" s="230"/>
      <c r="R327" s="231"/>
      <c r="S327" s="231"/>
      <c r="T327" s="231"/>
      <c r="U327" s="231"/>
      <c r="V327" s="231"/>
      <c r="W327" s="231"/>
      <c r="X327" s="231"/>
      <c r="Y327" s="231"/>
      <c r="Z327" s="210"/>
      <c r="AA327" s="210"/>
      <c r="AB327" s="210"/>
      <c r="AC327" s="210"/>
      <c r="AD327" s="210"/>
      <c r="AE327" s="210"/>
      <c r="AF327" s="210"/>
      <c r="AG327" s="210" t="s">
        <v>165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3" x14ac:dyDescent="0.25">
      <c r="A328" s="227"/>
      <c r="B328" s="228"/>
      <c r="C328" s="258" t="s">
        <v>961</v>
      </c>
      <c r="D328" s="233"/>
      <c r="E328" s="234">
        <v>11.64</v>
      </c>
      <c r="F328" s="231"/>
      <c r="G328" s="231"/>
      <c r="H328" s="231"/>
      <c r="I328" s="231"/>
      <c r="J328" s="231"/>
      <c r="K328" s="231"/>
      <c r="L328" s="231"/>
      <c r="M328" s="231"/>
      <c r="N328" s="230"/>
      <c r="O328" s="230"/>
      <c r="P328" s="230"/>
      <c r="Q328" s="230"/>
      <c r="R328" s="231"/>
      <c r="S328" s="231"/>
      <c r="T328" s="231"/>
      <c r="U328" s="231"/>
      <c r="V328" s="231"/>
      <c r="W328" s="231"/>
      <c r="X328" s="231"/>
      <c r="Y328" s="231"/>
      <c r="Z328" s="210"/>
      <c r="AA328" s="210"/>
      <c r="AB328" s="210"/>
      <c r="AC328" s="210"/>
      <c r="AD328" s="210"/>
      <c r="AE328" s="210"/>
      <c r="AF328" s="210"/>
      <c r="AG328" s="210" t="s">
        <v>165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ht="20.399999999999999" outlineLevel="1" x14ac:dyDescent="0.25">
      <c r="A329" s="244">
        <v>148</v>
      </c>
      <c r="B329" s="245" t="s">
        <v>1004</v>
      </c>
      <c r="C329" s="257" t="s">
        <v>1005</v>
      </c>
      <c r="D329" s="246" t="s">
        <v>158</v>
      </c>
      <c r="E329" s="247">
        <v>249.91149999999999</v>
      </c>
      <c r="F329" s="248"/>
      <c r="G329" s="249">
        <f>ROUND(E329*F329,2)</f>
        <v>0</v>
      </c>
      <c r="H329" s="232"/>
      <c r="I329" s="231">
        <f>ROUND(E329*H329,2)</f>
        <v>0</v>
      </c>
      <c r="J329" s="232"/>
      <c r="K329" s="231">
        <f>ROUND(E329*J329,2)</f>
        <v>0</v>
      </c>
      <c r="L329" s="231">
        <v>21</v>
      </c>
      <c r="M329" s="231">
        <f>G329*(1+L329/100)</f>
        <v>0</v>
      </c>
      <c r="N329" s="230">
        <v>2.2000000000000001E-4</v>
      </c>
      <c r="O329" s="230">
        <f>ROUND(E329*N329,2)</f>
        <v>0.05</v>
      </c>
      <c r="P329" s="230">
        <v>0</v>
      </c>
      <c r="Q329" s="230">
        <f>ROUND(E329*P329,2)</f>
        <v>0</v>
      </c>
      <c r="R329" s="231"/>
      <c r="S329" s="231" t="s">
        <v>160</v>
      </c>
      <c r="T329" s="231" t="s">
        <v>160</v>
      </c>
      <c r="U329" s="231">
        <v>2.75E-2</v>
      </c>
      <c r="V329" s="231">
        <f>ROUND(E329*U329,2)</f>
        <v>6.87</v>
      </c>
      <c r="W329" s="231"/>
      <c r="X329" s="231" t="s">
        <v>161</v>
      </c>
      <c r="Y329" s="231" t="s">
        <v>162</v>
      </c>
      <c r="Z329" s="210"/>
      <c r="AA329" s="210"/>
      <c r="AB329" s="210"/>
      <c r="AC329" s="210"/>
      <c r="AD329" s="210"/>
      <c r="AE329" s="210"/>
      <c r="AF329" s="210"/>
      <c r="AG329" s="210" t="s">
        <v>367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2" x14ac:dyDescent="0.25">
      <c r="A330" s="227"/>
      <c r="B330" s="228"/>
      <c r="C330" s="258" t="s">
        <v>958</v>
      </c>
      <c r="D330" s="233"/>
      <c r="E330" s="234">
        <v>133.25</v>
      </c>
      <c r="F330" s="231"/>
      <c r="G330" s="231"/>
      <c r="H330" s="231"/>
      <c r="I330" s="231"/>
      <c r="J330" s="231"/>
      <c r="K330" s="231"/>
      <c r="L330" s="231"/>
      <c r="M330" s="231"/>
      <c r="N330" s="230"/>
      <c r="O330" s="230"/>
      <c r="P330" s="230"/>
      <c r="Q330" s="230"/>
      <c r="R330" s="231"/>
      <c r="S330" s="231"/>
      <c r="T330" s="231"/>
      <c r="U330" s="231"/>
      <c r="V330" s="231"/>
      <c r="W330" s="231"/>
      <c r="X330" s="231"/>
      <c r="Y330" s="231"/>
      <c r="Z330" s="210"/>
      <c r="AA330" s="210"/>
      <c r="AB330" s="210"/>
      <c r="AC330" s="210"/>
      <c r="AD330" s="210"/>
      <c r="AE330" s="210"/>
      <c r="AF330" s="210"/>
      <c r="AG330" s="210" t="s">
        <v>165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3" x14ac:dyDescent="0.25">
      <c r="A331" s="227"/>
      <c r="B331" s="228"/>
      <c r="C331" s="258" t="s">
        <v>1006</v>
      </c>
      <c r="D331" s="233"/>
      <c r="E331" s="234">
        <v>28</v>
      </c>
      <c r="F331" s="231"/>
      <c r="G331" s="231"/>
      <c r="H331" s="231"/>
      <c r="I331" s="231"/>
      <c r="J331" s="231"/>
      <c r="K331" s="231"/>
      <c r="L331" s="231"/>
      <c r="M331" s="231"/>
      <c r="N331" s="230"/>
      <c r="O331" s="230"/>
      <c r="P331" s="230"/>
      <c r="Q331" s="230"/>
      <c r="R331" s="231"/>
      <c r="S331" s="231"/>
      <c r="T331" s="231"/>
      <c r="U331" s="231"/>
      <c r="V331" s="231"/>
      <c r="W331" s="231"/>
      <c r="X331" s="231"/>
      <c r="Y331" s="231"/>
      <c r="Z331" s="210"/>
      <c r="AA331" s="210"/>
      <c r="AB331" s="210"/>
      <c r="AC331" s="210"/>
      <c r="AD331" s="210"/>
      <c r="AE331" s="210"/>
      <c r="AF331" s="210"/>
      <c r="AG331" s="210" t="s">
        <v>165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3" x14ac:dyDescent="0.25">
      <c r="A332" s="227"/>
      <c r="B332" s="228"/>
      <c r="C332" s="258" t="s">
        <v>959</v>
      </c>
      <c r="D332" s="233"/>
      <c r="E332" s="234">
        <v>39.85</v>
      </c>
      <c r="F332" s="231"/>
      <c r="G332" s="231"/>
      <c r="H332" s="231"/>
      <c r="I332" s="231"/>
      <c r="J332" s="231"/>
      <c r="K332" s="231"/>
      <c r="L332" s="231"/>
      <c r="M332" s="231"/>
      <c r="N332" s="230"/>
      <c r="O332" s="230"/>
      <c r="P332" s="230"/>
      <c r="Q332" s="230"/>
      <c r="R332" s="231"/>
      <c r="S332" s="231"/>
      <c r="T332" s="231"/>
      <c r="U332" s="231"/>
      <c r="V332" s="231"/>
      <c r="W332" s="231"/>
      <c r="X332" s="231"/>
      <c r="Y332" s="231"/>
      <c r="Z332" s="210"/>
      <c r="AA332" s="210"/>
      <c r="AB332" s="210"/>
      <c r="AC332" s="210"/>
      <c r="AD332" s="210"/>
      <c r="AE332" s="210"/>
      <c r="AF332" s="210"/>
      <c r="AG332" s="210" t="s">
        <v>165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3" x14ac:dyDescent="0.25">
      <c r="A333" s="227"/>
      <c r="B333" s="228"/>
      <c r="C333" s="258" t="s">
        <v>970</v>
      </c>
      <c r="D333" s="233"/>
      <c r="E333" s="234">
        <v>11.8</v>
      </c>
      <c r="F333" s="231"/>
      <c r="G333" s="231"/>
      <c r="H333" s="231"/>
      <c r="I333" s="231"/>
      <c r="J333" s="231"/>
      <c r="K333" s="231"/>
      <c r="L333" s="231"/>
      <c r="M333" s="231"/>
      <c r="N333" s="230"/>
      <c r="O333" s="230"/>
      <c r="P333" s="230"/>
      <c r="Q333" s="230"/>
      <c r="R333" s="231"/>
      <c r="S333" s="231"/>
      <c r="T333" s="231"/>
      <c r="U333" s="231"/>
      <c r="V333" s="231"/>
      <c r="W333" s="231"/>
      <c r="X333" s="231"/>
      <c r="Y333" s="231"/>
      <c r="Z333" s="210"/>
      <c r="AA333" s="210"/>
      <c r="AB333" s="210"/>
      <c r="AC333" s="210"/>
      <c r="AD333" s="210"/>
      <c r="AE333" s="210"/>
      <c r="AF333" s="210"/>
      <c r="AG333" s="210" t="s">
        <v>165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3" x14ac:dyDescent="0.25">
      <c r="A334" s="227"/>
      <c r="B334" s="228"/>
      <c r="C334" s="258" t="s">
        <v>1007</v>
      </c>
      <c r="D334" s="233"/>
      <c r="E334" s="234">
        <v>9.1</v>
      </c>
      <c r="F334" s="231"/>
      <c r="G334" s="231"/>
      <c r="H334" s="231"/>
      <c r="I334" s="231"/>
      <c r="J334" s="231"/>
      <c r="K334" s="231"/>
      <c r="L334" s="231"/>
      <c r="M334" s="231"/>
      <c r="N334" s="230"/>
      <c r="O334" s="230"/>
      <c r="P334" s="230"/>
      <c r="Q334" s="230"/>
      <c r="R334" s="231"/>
      <c r="S334" s="231"/>
      <c r="T334" s="231"/>
      <c r="U334" s="231"/>
      <c r="V334" s="231"/>
      <c r="W334" s="231"/>
      <c r="X334" s="231"/>
      <c r="Y334" s="231"/>
      <c r="Z334" s="210"/>
      <c r="AA334" s="210"/>
      <c r="AB334" s="210"/>
      <c r="AC334" s="210"/>
      <c r="AD334" s="210"/>
      <c r="AE334" s="210"/>
      <c r="AF334" s="210"/>
      <c r="AG334" s="210" t="s">
        <v>165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3" x14ac:dyDescent="0.25">
      <c r="A335" s="227"/>
      <c r="B335" s="228"/>
      <c r="C335" s="258" t="s">
        <v>1008</v>
      </c>
      <c r="D335" s="233"/>
      <c r="E335" s="234">
        <v>16.84</v>
      </c>
      <c r="F335" s="231"/>
      <c r="G335" s="231"/>
      <c r="H335" s="231"/>
      <c r="I335" s="231"/>
      <c r="J335" s="231"/>
      <c r="K335" s="231"/>
      <c r="L335" s="231"/>
      <c r="M335" s="231"/>
      <c r="N335" s="230"/>
      <c r="O335" s="230"/>
      <c r="P335" s="230"/>
      <c r="Q335" s="230"/>
      <c r="R335" s="231"/>
      <c r="S335" s="231"/>
      <c r="T335" s="231"/>
      <c r="U335" s="231"/>
      <c r="V335" s="231"/>
      <c r="W335" s="231"/>
      <c r="X335" s="231"/>
      <c r="Y335" s="231"/>
      <c r="Z335" s="210"/>
      <c r="AA335" s="210"/>
      <c r="AB335" s="210"/>
      <c r="AC335" s="210"/>
      <c r="AD335" s="210"/>
      <c r="AE335" s="210"/>
      <c r="AF335" s="210"/>
      <c r="AG335" s="210" t="s">
        <v>165</v>
      </c>
      <c r="AH335" s="210">
        <v>0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3" x14ac:dyDescent="0.25">
      <c r="A336" s="227"/>
      <c r="B336" s="228"/>
      <c r="C336" s="258" t="s">
        <v>962</v>
      </c>
      <c r="D336" s="233"/>
      <c r="E336" s="234">
        <v>7.4414999999999996</v>
      </c>
      <c r="F336" s="231"/>
      <c r="G336" s="231"/>
      <c r="H336" s="231"/>
      <c r="I336" s="231"/>
      <c r="J336" s="231"/>
      <c r="K336" s="231"/>
      <c r="L336" s="231"/>
      <c r="M336" s="231"/>
      <c r="N336" s="230"/>
      <c r="O336" s="230"/>
      <c r="P336" s="230"/>
      <c r="Q336" s="230"/>
      <c r="R336" s="231"/>
      <c r="S336" s="231"/>
      <c r="T336" s="231"/>
      <c r="U336" s="231"/>
      <c r="V336" s="231"/>
      <c r="W336" s="231"/>
      <c r="X336" s="231"/>
      <c r="Y336" s="231"/>
      <c r="Z336" s="210"/>
      <c r="AA336" s="210"/>
      <c r="AB336" s="210"/>
      <c r="AC336" s="210"/>
      <c r="AD336" s="210"/>
      <c r="AE336" s="210"/>
      <c r="AF336" s="210"/>
      <c r="AG336" s="210" t="s">
        <v>165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3" x14ac:dyDescent="0.25">
      <c r="A337" s="227"/>
      <c r="B337" s="228"/>
      <c r="C337" s="258" t="s">
        <v>963</v>
      </c>
      <c r="D337" s="233"/>
      <c r="E337" s="234">
        <v>3.63</v>
      </c>
      <c r="F337" s="231"/>
      <c r="G337" s="231"/>
      <c r="H337" s="231"/>
      <c r="I337" s="231"/>
      <c r="J337" s="231"/>
      <c r="K337" s="231"/>
      <c r="L337" s="231"/>
      <c r="M337" s="231"/>
      <c r="N337" s="230"/>
      <c r="O337" s="230"/>
      <c r="P337" s="230"/>
      <c r="Q337" s="230"/>
      <c r="R337" s="231"/>
      <c r="S337" s="231"/>
      <c r="T337" s="231"/>
      <c r="U337" s="231"/>
      <c r="V337" s="231"/>
      <c r="W337" s="231"/>
      <c r="X337" s="231"/>
      <c r="Y337" s="231"/>
      <c r="Z337" s="210"/>
      <c r="AA337" s="210"/>
      <c r="AB337" s="210"/>
      <c r="AC337" s="210"/>
      <c r="AD337" s="210"/>
      <c r="AE337" s="210"/>
      <c r="AF337" s="210"/>
      <c r="AG337" s="210" t="s">
        <v>165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5">
      <c r="A338" s="244">
        <v>149</v>
      </c>
      <c r="B338" s="245" t="s">
        <v>1009</v>
      </c>
      <c r="C338" s="257" t="s">
        <v>1010</v>
      </c>
      <c r="D338" s="246" t="s">
        <v>158</v>
      </c>
      <c r="E338" s="247">
        <v>216.6763</v>
      </c>
      <c r="F338" s="248"/>
      <c r="G338" s="249">
        <f>ROUND(E338*F338,2)</f>
        <v>0</v>
      </c>
      <c r="H338" s="232"/>
      <c r="I338" s="231">
        <f>ROUND(E338*H338,2)</f>
        <v>0</v>
      </c>
      <c r="J338" s="232"/>
      <c r="K338" s="231">
        <f>ROUND(E338*J338,2)</f>
        <v>0</v>
      </c>
      <c r="L338" s="231">
        <v>21</v>
      </c>
      <c r="M338" s="231">
        <f>G338*(1+L338/100)</f>
        <v>0</v>
      </c>
      <c r="N338" s="230">
        <v>0</v>
      </c>
      <c r="O338" s="230">
        <f>ROUND(E338*N338,2)</f>
        <v>0</v>
      </c>
      <c r="P338" s="230">
        <v>0</v>
      </c>
      <c r="Q338" s="230">
        <f>ROUND(E338*P338,2)</f>
        <v>0</v>
      </c>
      <c r="R338" s="231"/>
      <c r="S338" s="231" t="s">
        <v>159</v>
      </c>
      <c r="T338" s="231" t="s">
        <v>160</v>
      </c>
      <c r="U338" s="231">
        <v>0.91459999999999997</v>
      </c>
      <c r="V338" s="231">
        <f>ROUND(E338*U338,2)</f>
        <v>198.17</v>
      </c>
      <c r="W338" s="231"/>
      <c r="X338" s="231" t="s">
        <v>161</v>
      </c>
      <c r="Y338" s="231" t="s">
        <v>162</v>
      </c>
      <c r="Z338" s="210"/>
      <c r="AA338" s="210"/>
      <c r="AB338" s="210"/>
      <c r="AC338" s="210"/>
      <c r="AD338" s="210"/>
      <c r="AE338" s="210"/>
      <c r="AF338" s="210"/>
      <c r="AG338" s="210" t="s">
        <v>367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2" x14ac:dyDescent="0.25">
      <c r="A339" s="227"/>
      <c r="B339" s="228"/>
      <c r="C339" s="258" t="s">
        <v>1011</v>
      </c>
      <c r="D339" s="233"/>
      <c r="E339" s="234">
        <v>133.25</v>
      </c>
      <c r="F339" s="231"/>
      <c r="G339" s="231"/>
      <c r="H339" s="231"/>
      <c r="I339" s="231"/>
      <c r="J339" s="231"/>
      <c r="K339" s="231"/>
      <c r="L339" s="231"/>
      <c r="M339" s="231"/>
      <c r="N339" s="230"/>
      <c r="O339" s="230"/>
      <c r="P339" s="230"/>
      <c r="Q339" s="230"/>
      <c r="R339" s="231"/>
      <c r="S339" s="231"/>
      <c r="T339" s="231"/>
      <c r="U339" s="231"/>
      <c r="V339" s="231"/>
      <c r="W339" s="231"/>
      <c r="X339" s="231"/>
      <c r="Y339" s="231"/>
      <c r="Z339" s="210"/>
      <c r="AA339" s="210"/>
      <c r="AB339" s="210"/>
      <c r="AC339" s="210"/>
      <c r="AD339" s="210"/>
      <c r="AE339" s="210"/>
      <c r="AF339" s="210"/>
      <c r="AG339" s="210" t="s">
        <v>165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3" x14ac:dyDescent="0.25">
      <c r="A340" s="227"/>
      <c r="B340" s="228"/>
      <c r="C340" s="258" t="s">
        <v>959</v>
      </c>
      <c r="D340" s="233"/>
      <c r="E340" s="234">
        <v>39.85</v>
      </c>
      <c r="F340" s="231"/>
      <c r="G340" s="231"/>
      <c r="H340" s="231"/>
      <c r="I340" s="231"/>
      <c r="J340" s="231"/>
      <c r="K340" s="231"/>
      <c r="L340" s="231"/>
      <c r="M340" s="231"/>
      <c r="N340" s="230"/>
      <c r="O340" s="230"/>
      <c r="P340" s="230"/>
      <c r="Q340" s="230"/>
      <c r="R340" s="231"/>
      <c r="S340" s="231"/>
      <c r="T340" s="231"/>
      <c r="U340" s="231"/>
      <c r="V340" s="231"/>
      <c r="W340" s="231"/>
      <c r="X340" s="231"/>
      <c r="Y340" s="231"/>
      <c r="Z340" s="210"/>
      <c r="AA340" s="210"/>
      <c r="AB340" s="210"/>
      <c r="AC340" s="210"/>
      <c r="AD340" s="210"/>
      <c r="AE340" s="210"/>
      <c r="AF340" s="210"/>
      <c r="AG340" s="210" t="s">
        <v>165</v>
      </c>
      <c r="AH340" s="210">
        <v>0</v>
      </c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3" x14ac:dyDescent="0.25">
      <c r="A341" s="227"/>
      <c r="B341" s="228"/>
      <c r="C341" s="258" t="s">
        <v>1012</v>
      </c>
      <c r="D341" s="233"/>
      <c r="E341" s="234">
        <v>13.4</v>
      </c>
      <c r="F341" s="231"/>
      <c r="G341" s="231"/>
      <c r="H341" s="231"/>
      <c r="I341" s="231"/>
      <c r="J341" s="231"/>
      <c r="K341" s="231"/>
      <c r="L341" s="231"/>
      <c r="M341" s="231"/>
      <c r="N341" s="230"/>
      <c r="O341" s="230"/>
      <c r="P341" s="230"/>
      <c r="Q341" s="230"/>
      <c r="R341" s="231"/>
      <c r="S341" s="231"/>
      <c r="T341" s="231"/>
      <c r="U341" s="231"/>
      <c r="V341" s="231"/>
      <c r="W341" s="231"/>
      <c r="X341" s="231"/>
      <c r="Y341" s="231"/>
      <c r="Z341" s="210"/>
      <c r="AA341" s="210"/>
      <c r="AB341" s="210"/>
      <c r="AC341" s="210"/>
      <c r="AD341" s="210"/>
      <c r="AE341" s="210"/>
      <c r="AF341" s="210"/>
      <c r="AG341" s="210" t="s">
        <v>165</v>
      </c>
      <c r="AH341" s="210">
        <v>0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3" x14ac:dyDescent="0.25">
      <c r="A342" s="227"/>
      <c r="B342" s="228"/>
      <c r="C342" s="258" t="s">
        <v>961</v>
      </c>
      <c r="D342" s="233"/>
      <c r="E342" s="234">
        <v>11.64</v>
      </c>
      <c r="F342" s="231"/>
      <c r="G342" s="231"/>
      <c r="H342" s="231"/>
      <c r="I342" s="231"/>
      <c r="J342" s="231"/>
      <c r="K342" s="231"/>
      <c r="L342" s="231"/>
      <c r="M342" s="231"/>
      <c r="N342" s="230"/>
      <c r="O342" s="230"/>
      <c r="P342" s="230"/>
      <c r="Q342" s="230"/>
      <c r="R342" s="231"/>
      <c r="S342" s="231"/>
      <c r="T342" s="231"/>
      <c r="U342" s="231"/>
      <c r="V342" s="231"/>
      <c r="W342" s="231"/>
      <c r="X342" s="231"/>
      <c r="Y342" s="231"/>
      <c r="Z342" s="210"/>
      <c r="AA342" s="210"/>
      <c r="AB342" s="210"/>
      <c r="AC342" s="210"/>
      <c r="AD342" s="210"/>
      <c r="AE342" s="210"/>
      <c r="AF342" s="210"/>
      <c r="AG342" s="210" t="s">
        <v>165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3" x14ac:dyDescent="0.25">
      <c r="A343" s="227"/>
      <c r="B343" s="228"/>
      <c r="C343" s="258" t="s">
        <v>962</v>
      </c>
      <c r="D343" s="233"/>
      <c r="E343" s="234">
        <v>7.4414999999999996</v>
      </c>
      <c r="F343" s="231"/>
      <c r="G343" s="231"/>
      <c r="H343" s="231"/>
      <c r="I343" s="231"/>
      <c r="J343" s="231"/>
      <c r="K343" s="231"/>
      <c r="L343" s="231"/>
      <c r="M343" s="231"/>
      <c r="N343" s="230"/>
      <c r="O343" s="230"/>
      <c r="P343" s="230"/>
      <c r="Q343" s="230"/>
      <c r="R343" s="231"/>
      <c r="S343" s="231"/>
      <c r="T343" s="231"/>
      <c r="U343" s="231"/>
      <c r="V343" s="231"/>
      <c r="W343" s="231"/>
      <c r="X343" s="231"/>
      <c r="Y343" s="231"/>
      <c r="Z343" s="210"/>
      <c r="AA343" s="210"/>
      <c r="AB343" s="210"/>
      <c r="AC343" s="210"/>
      <c r="AD343" s="210"/>
      <c r="AE343" s="210"/>
      <c r="AF343" s="210"/>
      <c r="AG343" s="210" t="s">
        <v>165</v>
      </c>
      <c r="AH343" s="210">
        <v>0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3" x14ac:dyDescent="0.25">
      <c r="A344" s="227"/>
      <c r="B344" s="228"/>
      <c r="C344" s="258" t="s">
        <v>963</v>
      </c>
      <c r="D344" s="233"/>
      <c r="E344" s="234">
        <v>3.63</v>
      </c>
      <c r="F344" s="231"/>
      <c r="G344" s="231"/>
      <c r="H344" s="231"/>
      <c r="I344" s="231"/>
      <c r="J344" s="231"/>
      <c r="K344" s="231"/>
      <c r="L344" s="231"/>
      <c r="M344" s="231"/>
      <c r="N344" s="230"/>
      <c r="O344" s="230"/>
      <c r="P344" s="230"/>
      <c r="Q344" s="230"/>
      <c r="R344" s="231"/>
      <c r="S344" s="231"/>
      <c r="T344" s="231"/>
      <c r="U344" s="231"/>
      <c r="V344" s="231"/>
      <c r="W344" s="231"/>
      <c r="X344" s="231"/>
      <c r="Y344" s="231"/>
      <c r="Z344" s="210"/>
      <c r="AA344" s="210"/>
      <c r="AB344" s="210"/>
      <c r="AC344" s="210"/>
      <c r="AD344" s="210"/>
      <c r="AE344" s="210"/>
      <c r="AF344" s="210"/>
      <c r="AG344" s="210" t="s">
        <v>165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3" x14ac:dyDescent="0.25">
      <c r="A345" s="227"/>
      <c r="B345" s="228"/>
      <c r="C345" s="258" t="s">
        <v>1013</v>
      </c>
      <c r="D345" s="233"/>
      <c r="E345" s="234">
        <v>7.4648000000000003</v>
      </c>
      <c r="F345" s="231"/>
      <c r="G345" s="231"/>
      <c r="H345" s="231"/>
      <c r="I345" s="231"/>
      <c r="J345" s="231"/>
      <c r="K345" s="231"/>
      <c r="L345" s="231"/>
      <c r="M345" s="231"/>
      <c r="N345" s="230"/>
      <c r="O345" s="230"/>
      <c r="P345" s="230"/>
      <c r="Q345" s="230"/>
      <c r="R345" s="231"/>
      <c r="S345" s="231"/>
      <c r="T345" s="231"/>
      <c r="U345" s="231"/>
      <c r="V345" s="231"/>
      <c r="W345" s="231"/>
      <c r="X345" s="231"/>
      <c r="Y345" s="231"/>
      <c r="Z345" s="210"/>
      <c r="AA345" s="210"/>
      <c r="AB345" s="210"/>
      <c r="AC345" s="210"/>
      <c r="AD345" s="210"/>
      <c r="AE345" s="210"/>
      <c r="AF345" s="210"/>
      <c r="AG345" s="210" t="s">
        <v>165</v>
      </c>
      <c r="AH345" s="210">
        <v>0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ht="20.399999999999999" outlineLevel="1" x14ac:dyDescent="0.25">
      <c r="A346" s="244">
        <v>150</v>
      </c>
      <c r="B346" s="245" t="s">
        <v>1014</v>
      </c>
      <c r="C346" s="257" t="s">
        <v>1015</v>
      </c>
      <c r="D346" s="246" t="s">
        <v>158</v>
      </c>
      <c r="E346" s="247">
        <v>343.0711</v>
      </c>
      <c r="F346" s="248"/>
      <c r="G346" s="249">
        <f>ROUND(E346*F346,2)</f>
        <v>0</v>
      </c>
      <c r="H346" s="232"/>
      <c r="I346" s="231">
        <f>ROUND(E346*H346,2)</f>
        <v>0</v>
      </c>
      <c r="J346" s="232"/>
      <c r="K346" s="231">
        <f>ROUND(E346*J346,2)</f>
        <v>0</v>
      </c>
      <c r="L346" s="231">
        <v>21</v>
      </c>
      <c r="M346" s="231">
        <f>G346*(1+L346/100)</f>
        <v>0</v>
      </c>
      <c r="N346" s="230">
        <v>3.0000000000000001E-5</v>
      </c>
      <c r="O346" s="230">
        <f>ROUND(E346*N346,2)</f>
        <v>0.01</v>
      </c>
      <c r="P346" s="230">
        <v>0</v>
      </c>
      <c r="Q346" s="230">
        <f>ROUND(E346*P346,2)</f>
        <v>0</v>
      </c>
      <c r="R346" s="231"/>
      <c r="S346" s="231" t="s">
        <v>159</v>
      </c>
      <c r="T346" s="231" t="s">
        <v>160</v>
      </c>
      <c r="U346" s="231">
        <v>0.12</v>
      </c>
      <c r="V346" s="231">
        <f>ROUND(E346*U346,2)</f>
        <v>41.17</v>
      </c>
      <c r="W346" s="231"/>
      <c r="X346" s="231" t="s">
        <v>161</v>
      </c>
      <c r="Y346" s="231" t="s">
        <v>162</v>
      </c>
      <c r="Z346" s="210"/>
      <c r="AA346" s="210"/>
      <c r="AB346" s="210"/>
      <c r="AC346" s="210"/>
      <c r="AD346" s="210"/>
      <c r="AE346" s="210"/>
      <c r="AF346" s="210"/>
      <c r="AG346" s="210" t="s">
        <v>367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2" x14ac:dyDescent="0.25">
      <c r="A347" s="227"/>
      <c r="B347" s="228"/>
      <c r="C347" s="258" t="s">
        <v>1016</v>
      </c>
      <c r="D347" s="233"/>
      <c r="E347" s="234">
        <v>247.38</v>
      </c>
      <c r="F347" s="231"/>
      <c r="G347" s="231"/>
      <c r="H347" s="231"/>
      <c r="I347" s="231"/>
      <c r="J347" s="231"/>
      <c r="K347" s="231"/>
      <c r="L347" s="231"/>
      <c r="M347" s="231"/>
      <c r="N347" s="230"/>
      <c r="O347" s="230"/>
      <c r="P347" s="230"/>
      <c r="Q347" s="230"/>
      <c r="R347" s="231"/>
      <c r="S347" s="231"/>
      <c r="T347" s="231"/>
      <c r="U347" s="231"/>
      <c r="V347" s="231"/>
      <c r="W347" s="231"/>
      <c r="X347" s="231"/>
      <c r="Y347" s="231"/>
      <c r="Z347" s="210"/>
      <c r="AA347" s="210"/>
      <c r="AB347" s="210"/>
      <c r="AC347" s="210"/>
      <c r="AD347" s="210"/>
      <c r="AE347" s="210"/>
      <c r="AF347" s="210"/>
      <c r="AG347" s="210" t="s">
        <v>165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3" x14ac:dyDescent="0.25">
      <c r="A348" s="227"/>
      <c r="B348" s="228"/>
      <c r="C348" s="258" t="s">
        <v>959</v>
      </c>
      <c r="D348" s="233"/>
      <c r="E348" s="234">
        <v>39.85</v>
      </c>
      <c r="F348" s="231"/>
      <c r="G348" s="231"/>
      <c r="H348" s="231"/>
      <c r="I348" s="231"/>
      <c r="J348" s="231"/>
      <c r="K348" s="231"/>
      <c r="L348" s="231"/>
      <c r="M348" s="231"/>
      <c r="N348" s="230"/>
      <c r="O348" s="230"/>
      <c r="P348" s="230"/>
      <c r="Q348" s="230"/>
      <c r="R348" s="231"/>
      <c r="S348" s="231"/>
      <c r="T348" s="231"/>
      <c r="U348" s="231"/>
      <c r="V348" s="231"/>
      <c r="W348" s="231"/>
      <c r="X348" s="231"/>
      <c r="Y348" s="231"/>
      <c r="Z348" s="210"/>
      <c r="AA348" s="210"/>
      <c r="AB348" s="210"/>
      <c r="AC348" s="210"/>
      <c r="AD348" s="210"/>
      <c r="AE348" s="210"/>
      <c r="AF348" s="210"/>
      <c r="AG348" s="210" t="s">
        <v>165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3" x14ac:dyDescent="0.25">
      <c r="A349" s="227"/>
      <c r="B349" s="228"/>
      <c r="C349" s="258" t="s">
        <v>1017</v>
      </c>
      <c r="D349" s="233"/>
      <c r="E349" s="234">
        <v>18.2</v>
      </c>
      <c r="F349" s="231"/>
      <c r="G349" s="231"/>
      <c r="H349" s="231"/>
      <c r="I349" s="231"/>
      <c r="J349" s="231"/>
      <c r="K349" s="231"/>
      <c r="L349" s="231"/>
      <c r="M349" s="231"/>
      <c r="N349" s="230"/>
      <c r="O349" s="230"/>
      <c r="P349" s="230"/>
      <c r="Q349" s="230"/>
      <c r="R349" s="231"/>
      <c r="S349" s="231"/>
      <c r="T349" s="231"/>
      <c r="U349" s="231"/>
      <c r="V349" s="231"/>
      <c r="W349" s="231"/>
      <c r="X349" s="231"/>
      <c r="Y349" s="231"/>
      <c r="Z349" s="210"/>
      <c r="AA349" s="210"/>
      <c r="AB349" s="210"/>
      <c r="AC349" s="210"/>
      <c r="AD349" s="210"/>
      <c r="AE349" s="210"/>
      <c r="AF349" s="210"/>
      <c r="AG349" s="210" t="s">
        <v>165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3" x14ac:dyDescent="0.25">
      <c r="A350" s="227"/>
      <c r="B350" s="228"/>
      <c r="C350" s="258" t="s">
        <v>961</v>
      </c>
      <c r="D350" s="233"/>
      <c r="E350" s="234">
        <v>11.64</v>
      </c>
      <c r="F350" s="231"/>
      <c r="G350" s="231"/>
      <c r="H350" s="231"/>
      <c r="I350" s="231"/>
      <c r="J350" s="231"/>
      <c r="K350" s="231"/>
      <c r="L350" s="231"/>
      <c r="M350" s="231"/>
      <c r="N350" s="230"/>
      <c r="O350" s="230"/>
      <c r="P350" s="230"/>
      <c r="Q350" s="230"/>
      <c r="R350" s="231"/>
      <c r="S350" s="231"/>
      <c r="T350" s="231"/>
      <c r="U350" s="231"/>
      <c r="V350" s="231"/>
      <c r="W350" s="231"/>
      <c r="X350" s="231"/>
      <c r="Y350" s="231"/>
      <c r="Z350" s="210"/>
      <c r="AA350" s="210"/>
      <c r="AB350" s="210"/>
      <c r="AC350" s="210"/>
      <c r="AD350" s="210"/>
      <c r="AE350" s="210"/>
      <c r="AF350" s="210"/>
      <c r="AG350" s="210" t="s">
        <v>165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3" x14ac:dyDescent="0.25">
      <c r="A351" s="227"/>
      <c r="B351" s="228"/>
      <c r="C351" s="258" t="s">
        <v>962</v>
      </c>
      <c r="D351" s="233"/>
      <c r="E351" s="234">
        <v>7.4414999999999996</v>
      </c>
      <c r="F351" s="231"/>
      <c r="G351" s="231"/>
      <c r="H351" s="231"/>
      <c r="I351" s="231"/>
      <c r="J351" s="231"/>
      <c r="K351" s="231"/>
      <c r="L351" s="231"/>
      <c r="M351" s="231"/>
      <c r="N351" s="230"/>
      <c r="O351" s="230"/>
      <c r="P351" s="230"/>
      <c r="Q351" s="230"/>
      <c r="R351" s="231"/>
      <c r="S351" s="231"/>
      <c r="T351" s="231"/>
      <c r="U351" s="231"/>
      <c r="V351" s="231"/>
      <c r="W351" s="231"/>
      <c r="X351" s="231"/>
      <c r="Y351" s="231"/>
      <c r="Z351" s="210"/>
      <c r="AA351" s="210"/>
      <c r="AB351" s="210"/>
      <c r="AC351" s="210"/>
      <c r="AD351" s="210"/>
      <c r="AE351" s="210"/>
      <c r="AF351" s="210"/>
      <c r="AG351" s="210" t="s">
        <v>165</v>
      </c>
      <c r="AH351" s="210">
        <v>0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3" x14ac:dyDescent="0.25">
      <c r="A352" s="227"/>
      <c r="B352" s="228"/>
      <c r="C352" s="258" t="s">
        <v>963</v>
      </c>
      <c r="D352" s="233"/>
      <c r="E352" s="234">
        <v>3.63</v>
      </c>
      <c r="F352" s="231"/>
      <c r="G352" s="231"/>
      <c r="H352" s="231"/>
      <c r="I352" s="231"/>
      <c r="J352" s="231"/>
      <c r="K352" s="231"/>
      <c r="L352" s="231"/>
      <c r="M352" s="231"/>
      <c r="N352" s="230"/>
      <c r="O352" s="230"/>
      <c r="P352" s="230"/>
      <c r="Q352" s="230"/>
      <c r="R352" s="231"/>
      <c r="S352" s="231"/>
      <c r="T352" s="231"/>
      <c r="U352" s="231"/>
      <c r="V352" s="231"/>
      <c r="W352" s="231"/>
      <c r="X352" s="231"/>
      <c r="Y352" s="231"/>
      <c r="Z352" s="210"/>
      <c r="AA352" s="210"/>
      <c r="AB352" s="210"/>
      <c r="AC352" s="210"/>
      <c r="AD352" s="210"/>
      <c r="AE352" s="210"/>
      <c r="AF352" s="210"/>
      <c r="AG352" s="210" t="s">
        <v>165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3" x14ac:dyDescent="0.25">
      <c r="A353" s="227"/>
      <c r="B353" s="228"/>
      <c r="C353" s="258" t="s">
        <v>1018</v>
      </c>
      <c r="D353" s="233"/>
      <c r="E353" s="234">
        <v>14.929600000000001</v>
      </c>
      <c r="F353" s="231"/>
      <c r="G353" s="231"/>
      <c r="H353" s="231"/>
      <c r="I353" s="231"/>
      <c r="J353" s="231"/>
      <c r="K353" s="231"/>
      <c r="L353" s="231"/>
      <c r="M353" s="231"/>
      <c r="N353" s="230"/>
      <c r="O353" s="230"/>
      <c r="P353" s="230"/>
      <c r="Q353" s="230"/>
      <c r="R353" s="231"/>
      <c r="S353" s="231"/>
      <c r="T353" s="231"/>
      <c r="U353" s="231"/>
      <c r="V353" s="231"/>
      <c r="W353" s="231"/>
      <c r="X353" s="231"/>
      <c r="Y353" s="231"/>
      <c r="Z353" s="210"/>
      <c r="AA353" s="210"/>
      <c r="AB353" s="210"/>
      <c r="AC353" s="210"/>
      <c r="AD353" s="210"/>
      <c r="AE353" s="210"/>
      <c r="AF353" s="210"/>
      <c r="AG353" s="210" t="s">
        <v>165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ht="20.399999999999999" outlineLevel="1" x14ac:dyDescent="0.25">
      <c r="A354" s="244">
        <v>151</v>
      </c>
      <c r="B354" s="245" t="s">
        <v>1019</v>
      </c>
      <c r="C354" s="257" t="s">
        <v>1020</v>
      </c>
      <c r="D354" s="246" t="s">
        <v>158</v>
      </c>
      <c r="E354" s="247">
        <v>131.15479999999999</v>
      </c>
      <c r="F354" s="248"/>
      <c r="G354" s="249">
        <f>ROUND(E354*F354,2)</f>
        <v>0</v>
      </c>
      <c r="H354" s="232"/>
      <c r="I354" s="231">
        <f>ROUND(E354*H354,2)</f>
        <v>0</v>
      </c>
      <c r="J354" s="232"/>
      <c r="K354" s="231">
        <f>ROUND(E354*J354,2)</f>
        <v>0</v>
      </c>
      <c r="L354" s="231">
        <v>21</v>
      </c>
      <c r="M354" s="231">
        <f>G354*(1+L354/100)</f>
        <v>0</v>
      </c>
      <c r="N354" s="230">
        <v>7.1000000000000002E-4</v>
      </c>
      <c r="O354" s="230">
        <f>ROUND(E354*N354,2)</f>
        <v>0.09</v>
      </c>
      <c r="P354" s="230">
        <v>0</v>
      </c>
      <c r="Q354" s="230">
        <f>ROUND(E354*P354,2)</f>
        <v>0</v>
      </c>
      <c r="R354" s="231"/>
      <c r="S354" s="231" t="s">
        <v>159</v>
      </c>
      <c r="T354" s="231" t="s">
        <v>160</v>
      </c>
      <c r="U354" s="231">
        <v>0.28999999999999998</v>
      </c>
      <c r="V354" s="231">
        <f>ROUND(E354*U354,2)</f>
        <v>38.03</v>
      </c>
      <c r="W354" s="231"/>
      <c r="X354" s="231" t="s">
        <v>161</v>
      </c>
      <c r="Y354" s="231" t="s">
        <v>162</v>
      </c>
      <c r="Z354" s="210"/>
      <c r="AA354" s="210"/>
      <c r="AB354" s="210"/>
      <c r="AC354" s="210"/>
      <c r="AD354" s="210"/>
      <c r="AE354" s="210"/>
      <c r="AF354" s="210"/>
      <c r="AG354" s="210" t="s">
        <v>163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2" x14ac:dyDescent="0.25">
      <c r="A355" s="227"/>
      <c r="B355" s="228"/>
      <c r="C355" s="258" t="s">
        <v>1021</v>
      </c>
      <c r="D355" s="233"/>
      <c r="E355" s="234">
        <v>123.69</v>
      </c>
      <c r="F355" s="231"/>
      <c r="G355" s="231"/>
      <c r="H355" s="231"/>
      <c r="I355" s="231"/>
      <c r="J355" s="231"/>
      <c r="K355" s="231"/>
      <c r="L355" s="231"/>
      <c r="M355" s="231"/>
      <c r="N355" s="230"/>
      <c r="O355" s="230"/>
      <c r="P355" s="230"/>
      <c r="Q355" s="230"/>
      <c r="R355" s="231"/>
      <c r="S355" s="231"/>
      <c r="T355" s="231"/>
      <c r="U355" s="231"/>
      <c r="V355" s="231"/>
      <c r="W355" s="231"/>
      <c r="X355" s="231"/>
      <c r="Y355" s="231"/>
      <c r="Z355" s="210"/>
      <c r="AA355" s="210"/>
      <c r="AB355" s="210"/>
      <c r="AC355" s="210"/>
      <c r="AD355" s="210"/>
      <c r="AE355" s="210"/>
      <c r="AF355" s="210"/>
      <c r="AG355" s="210" t="s">
        <v>165</v>
      </c>
      <c r="AH355" s="210">
        <v>0</v>
      </c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3" x14ac:dyDescent="0.25">
      <c r="A356" s="227"/>
      <c r="B356" s="228"/>
      <c r="C356" s="258" t="s">
        <v>1013</v>
      </c>
      <c r="D356" s="233"/>
      <c r="E356" s="234">
        <v>7.4648000000000003</v>
      </c>
      <c r="F356" s="231"/>
      <c r="G356" s="231"/>
      <c r="H356" s="231"/>
      <c r="I356" s="231"/>
      <c r="J356" s="231"/>
      <c r="K356" s="231"/>
      <c r="L356" s="231"/>
      <c r="M356" s="231"/>
      <c r="N356" s="230"/>
      <c r="O356" s="230"/>
      <c r="P356" s="230"/>
      <c r="Q356" s="230"/>
      <c r="R356" s="231"/>
      <c r="S356" s="231"/>
      <c r="T356" s="231"/>
      <c r="U356" s="231"/>
      <c r="V356" s="231"/>
      <c r="W356" s="231"/>
      <c r="X356" s="231"/>
      <c r="Y356" s="231"/>
      <c r="Z356" s="210"/>
      <c r="AA356" s="210"/>
      <c r="AB356" s="210"/>
      <c r="AC356" s="210"/>
      <c r="AD356" s="210"/>
      <c r="AE356" s="210"/>
      <c r="AF356" s="210"/>
      <c r="AG356" s="210" t="s">
        <v>165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ht="20.399999999999999" outlineLevel="1" x14ac:dyDescent="0.25">
      <c r="A357" s="244">
        <v>152</v>
      </c>
      <c r="B357" s="245" t="s">
        <v>1022</v>
      </c>
      <c r="C357" s="257" t="s">
        <v>1023</v>
      </c>
      <c r="D357" s="246" t="s">
        <v>158</v>
      </c>
      <c r="E357" s="247">
        <v>59.16</v>
      </c>
      <c r="F357" s="248"/>
      <c r="G357" s="249">
        <f>ROUND(E357*F357,2)</f>
        <v>0</v>
      </c>
      <c r="H357" s="232"/>
      <c r="I357" s="231">
        <f>ROUND(E357*H357,2)</f>
        <v>0</v>
      </c>
      <c r="J357" s="232"/>
      <c r="K357" s="231">
        <f>ROUND(E357*J357,2)</f>
        <v>0</v>
      </c>
      <c r="L357" s="231">
        <v>21</v>
      </c>
      <c r="M357" s="231">
        <f>G357*(1+L357/100)</f>
        <v>0</v>
      </c>
      <c r="N357" s="230">
        <v>3.0000000000000001E-5</v>
      </c>
      <c r="O357" s="230">
        <f>ROUND(E357*N357,2)</f>
        <v>0</v>
      </c>
      <c r="P357" s="230">
        <v>0</v>
      </c>
      <c r="Q357" s="230">
        <f>ROUND(E357*P357,2)</f>
        <v>0</v>
      </c>
      <c r="R357" s="231"/>
      <c r="S357" s="231" t="s">
        <v>159</v>
      </c>
      <c r="T357" s="231" t="s">
        <v>160</v>
      </c>
      <c r="U357" s="231">
        <v>0.34</v>
      </c>
      <c r="V357" s="231">
        <f>ROUND(E357*U357,2)</f>
        <v>20.11</v>
      </c>
      <c r="W357" s="231"/>
      <c r="X357" s="231" t="s">
        <v>161</v>
      </c>
      <c r="Y357" s="231" t="s">
        <v>162</v>
      </c>
      <c r="Z357" s="210"/>
      <c r="AA357" s="210"/>
      <c r="AB357" s="210"/>
      <c r="AC357" s="210"/>
      <c r="AD357" s="210"/>
      <c r="AE357" s="210"/>
      <c r="AF357" s="210"/>
      <c r="AG357" s="210" t="s">
        <v>367</v>
      </c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2" x14ac:dyDescent="0.25">
      <c r="A358" s="227"/>
      <c r="B358" s="228"/>
      <c r="C358" s="258" t="s">
        <v>1024</v>
      </c>
      <c r="D358" s="233"/>
      <c r="E358" s="234">
        <v>39.200000000000003</v>
      </c>
      <c r="F358" s="231"/>
      <c r="G358" s="231"/>
      <c r="H358" s="231"/>
      <c r="I358" s="231"/>
      <c r="J358" s="231"/>
      <c r="K358" s="231"/>
      <c r="L358" s="231"/>
      <c r="M358" s="231"/>
      <c r="N358" s="230"/>
      <c r="O358" s="230"/>
      <c r="P358" s="230"/>
      <c r="Q358" s="230"/>
      <c r="R358" s="231"/>
      <c r="S358" s="231"/>
      <c r="T358" s="231"/>
      <c r="U358" s="231"/>
      <c r="V358" s="231"/>
      <c r="W358" s="231"/>
      <c r="X358" s="231"/>
      <c r="Y358" s="231"/>
      <c r="Z358" s="210"/>
      <c r="AA358" s="210"/>
      <c r="AB358" s="210"/>
      <c r="AC358" s="210"/>
      <c r="AD358" s="210"/>
      <c r="AE358" s="210"/>
      <c r="AF358" s="210"/>
      <c r="AG358" s="210" t="s">
        <v>165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3" x14ac:dyDescent="0.25">
      <c r="A359" s="227"/>
      <c r="B359" s="228"/>
      <c r="C359" s="258" t="s">
        <v>970</v>
      </c>
      <c r="D359" s="233"/>
      <c r="E359" s="234">
        <v>11.8</v>
      </c>
      <c r="F359" s="231"/>
      <c r="G359" s="231"/>
      <c r="H359" s="231"/>
      <c r="I359" s="231"/>
      <c r="J359" s="231"/>
      <c r="K359" s="231"/>
      <c r="L359" s="231"/>
      <c r="M359" s="231"/>
      <c r="N359" s="230"/>
      <c r="O359" s="230"/>
      <c r="P359" s="230"/>
      <c r="Q359" s="230"/>
      <c r="R359" s="231"/>
      <c r="S359" s="231"/>
      <c r="T359" s="231"/>
      <c r="U359" s="231"/>
      <c r="V359" s="231"/>
      <c r="W359" s="231"/>
      <c r="X359" s="231"/>
      <c r="Y359" s="231"/>
      <c r="Z359" s="210"/>
      <c r="AA359" s="210"/>
      <c r="AB359" s="210"/>
      <c r="AC359" s="210"/>
      <c r="AD359" s="210"/>
      <c r="AE359" s="210"/>
      <c r="AF359" s="210"/>
      <c r="AG359" s="210" t="s">
        <v>165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3" x14ac:dyDescent="0.25">
      <c r="A360" s="227"/>
      <c r="B360" s="228"/>
      <c r="C360" s="258" t="s">
        <v>1025</v>
      </c>
      <c r="D360" s="233"/>
      <c r="E360" s="234">
        <v>5.76</v>
      </c>
      <c r="F360" s="231"/>
      <c r="G360" s="231"/>
      <c r="H360" s="231"/>
      <c r="I360" s="231"/>
      <c r="J360" s="231"/>
      <c r="K360" s="231"/>
      <c r="L360" s="231"/>
      <c r="M360" s="231"/>
      <c r="N360" s="230"/>
      <c r="O360" s="230"/>
      <c r="P360" s="230"/>
      <c r="Q360" s="230"/>
      <c r="R360" s="231"/>
      <c r="S360" s="231"/>
      <c r="T360" s="231"/>
      <c r="U360" s="231"/>
      <c r="V360" s="231"/>
      <c r="W360" s="231"/>
      <c r="X360" s="231"/>
      <c r="Y360" s="231"/>
      <c r="Z360" s="210"/>
      <c r="AA360" s="210"/>
      <c r="AB360" s="210"/>
      <c r="AC360" s="210"/>
      <c r="AD360" s="210"/>
      <c r="AE360" s="210"/>
      <c r="AF360" s="210"/>
      <c r="AG360" s="210" t="s">
        <v>165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3" x14ac:dyDescent="0.25">
      <c r="A361" s="227"/>
      <c r="B361" s="228"/>
      <c r="C361" s="258" t="s">
        <v>1026</v>
      </c>
      <c r="D361" s="233"/>
      <c r="E361" s="234">
        <v>2.4</v>
      </c>
      <c r="F361" s="231"/>
      <c r="G361" s="231"/>
      <c r="H361" s="231"/>
      <c r="I361" s="231"/>
      <c r="J361" s="231"/>
      <c r="K361" s="231"/>
      <c r="L361" s="231"/>
      <c r="M361" s="231"/>
      <c r="N361" s="230"/>
      <c r="O361" s="230"/>
      <c r="P361" s="230"/>
      <c r="Q361" s="230"/>
      <c r="R361" s="231"/>
      <c r="S361" s="231"/>
      <c r="T361" s="231"/>
      <c r="U361" s="231"/>
      <c r="V361" s="231"/>
      <c r="W361" s="231"/>
      <c r="X361" s="231"/>
      <c r="Y361" s="231"/>
      <c r="Z361" s="210"/>
      <c r="AA361" s="210"/>
      <c r="AB361" s="210"/>
      <c r="AC361" s="210"/>
      <c r="AD361" s="210"/>
      <c r="AE361" s="210"/>
      <c r="AF361" s="210"/>
      <c r="AG361" s="210" t="s">
        <v>165</v>
      </c>
      <c r="AH361" s="210">
        <v>0</v>
      </c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5">
      <c r="A362" s="244">
        <v>153</v>
      </c>
      <c r="B362" s="245" t="s">
        <v>1027</v>
      </c>
      <c r="C362" s="257" t="s">
        <v>1028</v>
      </c>
      <c r="D362" s="246" t="s">
        <v>158</v>
      </c>
      <c r="E362" s="247">
        <v>112.98480000000001</v>
      </c>
      <c r="F362" s="248"/>
      <c r="G362" s="249">
        <f>ROUND(E362*F362,2)</f>
        <v>0</v>
      </c>
      <c r="H362" s="232"/>
      <c r="I362" s="231">
        <f>ROUND(E362*H362,2)</f>
        <v>0</v>
      </c>
      <c r="J362" s="232"/>
      <c r="K362" s="231">
        <f>ROUND(E362*J362,2)</f>
        <v>0</v>
      </c>
      <c r="L362" s="231">
        <v>21</v>
      </c>
      <c r="M362" s="231">
        <f>G362*(1+L362/100)</f>
        <v>0</v>
      </c>
      <c r="N362" s="230">
        <v>1E-3</v>
      </c>
      <c r="O362" s="230">
        <f>ROUND(E362*N362,2)</f>
        <v>0.11</v>
      </c>
      <c r="P362" s="230">
        <v>0</v>
      </c>
      <c r="Q362" s="230">
        <f>ROUND(E362*P362,2)</f>
        <v>0</v>
      </c>
      <c r="R362" s="231"/>
      <c r="S362" s="231" t="s">
        <v>419</v>
      </c>
      <c r="T362" s="231" t="s">
        <v>160</v>
      </c>
      <c r="U362" s="231">
        <v>0</v>
      </c>
      <c r="V362" s="231">
        <f>ROUND(E362*U362,2)</f>
        <v>0</v>
      </c>
      <c r="W362" s="231"/>
      <c r="X362" s="231" t="s">
        <v>769</v>
      </c>
      <c r="Y362" s="231" t="s">
        <v>162</v>
      </c>
      <c r="Z362" s="210"/>
      <c r="AA362" s="210"/>
      <c r="AB362" s="210"/>
      <c r="AC362" s="210"/>
      <c r="AD362" s="210"/>
      <c r="AE362" s="210"/>
      <c r="AF362" s="210"/>
      <c r="AG362" s="210" t="s">
        <v>770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2" x14ac:dyDescent="0.25">
      <c r="A363" s="227"/>
      <c r="B363" s="228"/>
      <c r="C363" s="258" t="s">
        <v>1029</v>
      </c>
      <c r="D363" s="233"/>
      <c r="E363" s="234">
        <v>108.3</v>
      </c>
      <c r="F363" s="231"/>
      <c r="G363" s="231"/>
      <c r="H363" s="231"/>
      <c r="I363" s="231"/>
      <c r="J363" s="231"/>
      <c r="K363" s="231"/>
      <c r="L363" s="231"/>
      <c r="M363" s="231"/>
      <c r="N363" s="230"/>
      <c r="O363" s="230"/>
      <c r="P363" s="230"/>
      <c r="Q363" s="230"/>
      <c r="R363" s="231"/>
      <c r="S363" s="231"/>
      <c r="T363" s="231"/>
      <c r="U363" s="231"/>
      <c r="V363" s="231"/>
      <c r="W363" s="231"/>
      <c r="X363" s="231"/>
      <c r="Y363" s="231"/>
      <c r="Z363" s="210"/>
      <c r="AA363" s="210"/>
      <c r="AB363" s="210"/>
      <c r="AC363" s="210"/>
      <c r="AD363" s="210"/>
      <c r="AE363" s="210"/>
      <c r="AF363" s="210"/>
      <c r="AG363" s="210" t="s">
        <v>165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3" x14ac:dyDescent="0.25">
      <c r="A364" s="227"/>
      <c r="B364" s="228"/>
      <c r="C364" s="258" t="s">
        <v>1030</v>
      </c>
      <c r="D364" s="233"/>
      <c r="E364" s="234">
        <v>4.6848000000000001</v>
      </c>
      <c r="F364" s="231"/>
      <c r="G364" s="231"/>
      <c r="H364" s="231"/>
      <c r="I364" s="231"/>
      <c r="J364" s="231"/>
      <c r="K364" s="231"/>
      <c r="L364" s="231"/>
      <c r="M364" s="231"/>
      <c r="N364" s="230"/>
      <c r="O364" s="230"/>
      <c r="P364" s="230"/>
      <c r="Q364" s="230"/>
      <c r="R364" s="231"/>
      <c r="S364" s="231"/>
      <c r="T364" s="231"/>
      <c r="U364" s="231"/>
      <c r="V364" s="231"/>
      <c r="W364" s="231"/>
      <c r="X364" s="231"/>
      <c r="Y364" s="231"/>
      <c r="Z364" s="210"/>
      <c r="AA364" s="210"/>
      <c r="AB364" s="210"/>
      <c r="AC364" s="210"/>
      <c r="AD364" s="210"/>
      <c r="AE364" s="210"/>
      <c r="AF364" s="210"/>
      <c r="AG364" s="210" t="s">
        <v>165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5">
      <c r="A365" s="244">
        <v>154</v>
      </c>
      <c r="B365" s="245" t="s">
        <v>1031</v>
      </c>
      <c r="C365" s="257" t="s">
        <v>1032</v>
      </c>
      <c r="D365" s="246" t="s">
        <v>172</v>
      </c>
      <c r="E365" s="247">
        <v>9.0387799999999991</v>
      </c>
      <c r="F365" s="248"/>
      <c r="G365" s="249">
        <f>ROUND(E365*F365,2)</f>
        <v>0</v>
      </c>
      <c r="H365" s="232"/>
      <c r="I365" s="231">
        <f>ROUND(E365*H365,2)</f>
        <v>0</v>
      </c>
      <c r="J365" s="232"/>
      <c r="K365" s="231">
        <f>ROUND(E365*J365,2)</f>
        <v>0</v>
      </c>
      <c r="L365" s="231">
        <v>21</v>
      </c>
      <c r="M365" s="231">
        <f>G365*(1+L365/100)</f>
        <v>0</v>
      </c>
      <c r="N365" s="230">
        <v>0.35</v>
      </c>
      <c r="O365" s="230">
        <f>ROUND(E365*N365,2)</f>
        <v>3.16</v>
      </c>
      <c r="P365" s="230">
        <v>0</v>
      </c>
      <c r="Q365" s="230">
        <f>ROUND(E365*P365,2)</f>
        <v>0</v>
      </c>
      <c r="R365" s="231" t="s">
        <v>768</v>
      </c>
      <c r="S365" s="231" t="s">
        <v>160</v>
      </c>
      <c r="T365" s="231" t="s">
        <v>420</v>
      </c>
      <c r="U365" s="231">
        <v>0</v>
      </c>
      <c r="V365" s="231">
        <f>ROUND(E365*U365,2)</f>
        <v>0</v>
      </c>
      <c r="W365" s="231"/>
      <c r="X365" s="231" t="s">
        <v>769</v>
      </c>
      <c r="Y365" s="231" t="s">
        <v>162</v>
      </c>
      <c r="Z365" s="210"/>
      <c r="AA365" s="210"/>
      <c r="AB365" s="210"/>
      <c r="AC365" s="210"/>
      <c r="AD365" s="210"/>
      <c r="AE365" s="210"/>
      <c r="AF365" s="210"/>
      <c r="AG365" s="210" t="s">
        <v>770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2" x14ac:dyDescent="0.25">
      <c r="A366" s="227"/>
      <c r="B366" s="228"/>
      <c r="C366" s="258" t="s">
        <v>1033</v>
      </c>
      <c r="D366" s="233"/>
      <c r="E366" s="234">
        <v>8.6639999999999997</v>
      </c>
      <c r="F366" s="231"/>
      <c r="G366" s="231"/>
      <c r="H366" s="231"/>
      <c r="I366" s="231"/>
      <c r="J366" s="231"/>
      <c r="K366" s="231"/>
      <c r="L366" s="231"/>
      <c r="M366" s="231"/>
      <c r="N366" s="230"/>
      <c r="O366" s="230"/>
      <c r="P366" s="230"/>
      <c r="Q366" s="230"/>
      <c r="R366" s="231"/>
      <c r="S366" s="231"/>
      <c r="T366" s="231"/>
      <c r="U366" s="231"/>
      <c r="V366" s="231"/>
      <c r="W366" s="231"/>
      <c r="X366" s="231"/>
      <c r="Y366" s="231"/>
      <c r="Z366" s="210"/>
      <c r="AA366" s="210"/>
      <c r="AB366" s="210"/>
      <c r="AC366" s="210"/>
      <c r="AD366" s="210"/>
      <c r="AE366" s="210"/>
      <c r="AF366" s="210"/>
      <c r="AG366" s="210" t="s">
        <v>165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3" x14ac:dyDescent="0.25">
      <c r="A367" s="227"/>
      <c r="B367" s="228"/>
      <c r="C367" s="258" t="s">
        <v>1034</v>
      </c>
      <c r="D367" s="233"/>
      <c r="E367" s="234">
        <v>0.37478</v>
      </c>
      <c r="F367" s="231"/>
      <c r="G367" s="231"/>
      <c r="H367" s="231"/>
      <c r="I367" s="231"/>
      <c r="J367" s="231"/>
      <c r="K367" s="231"/>
      <c r="L367" s="231"/>
      <c r="M367" s="231"/>
      <c r="N367" s="230"/>
      <c r="O367" s="230"/>
      <c r="P367" s="230"/>
      <c r="Q367" s="230"/>
      <c r="R367" s="231"/>
      <c r="S367" s="231"/>
      <c r="T367" s="231"/>
      <c r="U367" s="231"/>
      <c r="V367" s="231"/>
      <c r="W367" s="231"/>
      <c r="X367" s="231"/>
      <c r="Y367" s="231"/>
      <c r="Z367" s="210"/>
      <c r="AA367" s="210"/>
      <c r="AB367" s="210"/>
      <c r="AC367" s="210"/>
      <c r="AD367" s="210"/>
      <c r="AE367" s="210"/>
      <c r="AF367" s="210"/>
      <c r="AG367" s="210" t="s">
        <v>165</v>
      </c>
      <c r="AH367" s="210">
        <v>0</v>
      </c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 x14ac:dyDescent="0.25">
      <c r="A368" s="244">
        <v>155</v>
      </c>
      <c r="B368" s="245" t="s">
        <v>1035</v>
      </c>
      <c r="C368" s="257" t="s">
        <v>1036</v>
      </c>
      <c r="D368" s="246" t="s">
        <v>158</v>
      </c>
      <c r="E368" s="247">
        <v>303.41993000000002</v>
      </c>
      <c r="F368" s="248"/>
      <c r="G368" s="249">
        <f>ROUND(E368*F368,2)</f>
        <v>0</v>
      </c>
      <c r="H368" s="232"/>
      <c r="I368" s="231">
        <f>ROUND(E368*H368,2)</f>
        <v>0</v>
      </c>
      <c r="J368" s="232"/>
      <c r="K368" s="231">
        <f>ROUND(E368*J368,2)</f>
        <v>0</v>
      </c>
      <c r="L368" s="231">
        <v>21</v>
      </c>
      <c r="M368" s="231">
        <f>G368*(1+L368/100)</f>
        <v>0</v>
      </c>
      <c r="N368" s="230">
        <v>1.8E-3</v>
      </c>
      <c r="O368" s="230">
        <f>ROUND(E368*N368,2)</f>
        <v>0.55000000000000004</v>
      </c>
      <c r="P368" s="230">
        <v>0</v>
      </c>
      <c r="Q368" s="230">
        <f>ROUND(E368*P368,2)</f>
        <v>0</v>
      </c>
      <c r="R368" s="231" t="s">
        <v>768</v>
      </c>
      <c r="S368" s="231" t="s">
        <v>159</v>
      </c>
      <c r="T368" s="231" t="s">
        <v>160</v>
      </c>
      <c r="U368" s="231">
        <v>0</v>
      </c>
      <c r="V368" s="231">
        <f>ROUND(E368*U368,2)</f>
        <v>0</v>
      </c>
      <c r="W368" s="231"/>
      <c r="X368" s="231" t="s">
        <v>769</v>
      </c>
      <c r="Y368" s="231" t="s">
        <v>162</v>
      </c>
      <c r="Z368" s="210"/>
      <c r="AA368" s="210"/>
      <c r="AB368" s="210"/>
      <c r="AC368" s="210"/>
      <c r="AD368" s="210"/>
      <c r="AE368" s="210"/>
      <c r="AF368" s="210"/>
      <c r="AG368" s="210" t="s">
        <v>770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2" x14ac:dyDescent="0.25">
      <c r="A369" s="227"/>
      <c r="B369" s="228"/>
      <c r="C369" s="258" t="s">
        <v>1037</v>
      </c>
      <c r="D369" s="233"/>
      <c r="E369" s="234">
        <v>303.41993000000002</v>
      </c>
      <c r="F369" s="231"/>
      <c r="G369" s="231"/>
      <c r="H369" s="231"/>
      <c r="I369" s="231"/>
      <c r="J369" s="231"/>
      <c r="K369" s="231"/>
      <c r="L369" s="231"/>
      <c r="M369" s="231"/>
      <c r="N369" s="230"/>
      <c r="O369" s="230"/>
      <c r="P369" s="230"/>
      <c r="Q369" s="230"/>
      <c r="R369" s="231"/>
      <c r="S369" s="231"/>
      <c r="T369" s="231"/>
      <c r="U369" s="231"/>
      <c r="V369" s="231"/>
      <c r="W369" s="231"/>
      <c r="X369" s="231"/>
      <c r="Y369" s="231"/>
      <c r="Z369" s="210"/>
      <c r="AA369" s="210"/>
      <c r="AB369" s="210"/>
      <c r="AC369" s="210"/>
      <c r="AD369" s="210"/>
      <c r="AE369" s="210"/>
      <c r="AF369" s="210"/>
      <c r="AG369" s="210" t="s">
        <v>165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5">
      <c r="A370" s="244">
        <v>156</v>
      </c>
      <c r="B370" s="245" t="s">
        <v>1038</v>
      </c>
      <c r="C370" s="257" t="s">
        <v>1039</v>
      </c>
      <c r="D370" s="246" t="s">
        <v>158</v>
      </c>
      <c r="E370" s="247">
        <v>28</v>
      </c>
      <c r="F370" s="248"/>
      <c r="G370" s="249">
        <f>ROUND(E370*F370,2)</f>
        <v>0</v>
      </c>
      <c r="H370" s="232"/>
      <c r="I370" s="231">
        <f>ROUND(E370*H370,2)</f>
        <v>0</v>
      </c>
      <c r="J370" s="232"/>
      <c r="K370" s="231">
        <f>ROUND(E370*J370,2)</f>
        <v>0</v>
      </c>
      <c r="L370" s="231">
        <v>21</v>
      </c>
      <c r="M370" s="231">
        <f>G370*(1+L370/100)</f>
        <v>0</v>
      </c>
      <c r="N370" s="230">
        <v>3.0000000000000001E-3</v>
      </c>
      <c r="O370" s="230">
        <f>ROUND(E370*N370,2)</f>
        <v>0.08</v>
      </c>
      <c r="P370" s="230">
        <v>0</v>
      </c>
      <c r="Q370" s="230">
        <f>ROUND(E370*P370,2)</f>
        <v>0</v>
      </c>
      <c r="R370" s="231" t="s">
        <v>768</v>
      </c>
      <c r="S370" s="231" t="s">
        <v>159</v>
      </c>
      <c r="T370" s="231" t="s">
        <v>160</v>
      </c>
      <c r="U370" s="231">
        <v>0</v>
      </c>
      <c r="V370" s="231">
        <f>ROUND(E370*U370,2)</f>
        <v>0</v>
      </c>
      <c r="W370" s="231"/>
      <c r="X370" s="231" t="s">
        <v>769</v>
      </c>
      <c r="Y370" s="231" t="s">
        <v>162</v>
      </c>
      <c r="Z370" s="210"/>
      <c r="AA370" s="210"/>
      <c r="AB370" s="210"/>
      <c r="AC370" s="210"/>
      <c r="AD370" s="210"/>
      <c r="AE370" s="210"/>
      <c r="AF370" s="210"/>
      <c r="AG370" s="210" t="s">
        <v>770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2" x14ac:dyDescent="0.25">
      <c r="A371" s="227"/>
      <c r="B371" s="228"/>
      <c r="C371" s="258" t="s">
        <v>1040</v>
      </c>
      <c r="D371" s="233"/>
      <c r="E371" s="234">
        <v>28</v>
      </c>
      <c r="F371" s="231"/>
      <c r="G371" s="231"/>
      <c r="H371" s="231"/>
      <c r="I371" s="231"/>
      <c r="J371" s="231"/>
      <c r="K371" s="231"/>
      <c r="L371" s="231"/>
      <c r="M371" s="231"/>
      <c r="N371" s="230"/>
      <c r="O371" s="230"/>
      <c r="P371" s="230"/>
      <c r="Q371" s="230"/>
      <c r="R371" s="231"/>
      <c r="S371" s="231"/>
      <c r="T371" s="231"/>
      <c r="U371" s="231"/>
      <c r="V371" s="231"/>
      <c r="W371" s="231"/>
      <c r="X371" s="231"/>
      <c r="Y371" s="231"/>
      <c r="Z371" s="210"/>
      <c r="AA371" s="210"/>
      <c r="AB371" s="210"/>
      <c r="AC371" s="210"/>
      <c r="AD371" s="210"/>
      <c r="AE371" s="210"/>
      <c r="AF371" s="210"/>
      <c r="AG371" s="210" t="s">
        <v>165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25">
      <c r="A372" s="244">
        <v>157</v>
      </c>
      <c r="B372" s="245" t="s">
        <v>1041</v>
      </c>
      <c r="C372" s="257" t="s">
        <v>1042</v>
      </c>
      <c r="D372" s="246" t="s">
        <v>172</v>
      </c>
      <c r="E372" s="247">
        <v>31.89189</v>
      </c>
      <c r="F372" s="248"/>
      <c r="G372" s="249">
        <f>ROUND(E372*F372,2)</f>
        <v>0</v>
      </c>
      <c r="H372" s="232"/>
      <c r="I372" s="231">
        <f>ROUND(E372*H372,2)</f>
        <v>0</v>
      </c>
      <c r="J372" s="232"/>
      <c r="K372" s="231">
        <f>ROUND(E372*J372,2)</f>
        <v>0</v>
      </c>
      <c r="L372" s="231">
        <v>21</v>
      </c>
      <c r="M372" s="231">
        <f>G372*(1+L372/100)</f>
        <v>0</v>
      </c>
      <c r="N372" s="230">
        <v>2.5000000000000001E-2</v>
      </c>
      <c r="O372" s="230">
        <f>ROUND(E372*N372,2)</f>
        <v>0.8</v>
      </c>
      <c r="P372" s="230">
        <v>0</v>
      </c>
      <c r="Q372" s="230">
        <f>ROUND(E372*P372,2)</f>
        <v>0</v>
      </c>
      <c r="R372" s="231" t="s">
        <v>768</v>
      </c>
      <c r="S372" s="231" t="s">
        <v>159</v>
      </c>
      <c r="T372" s="231" t="s">
        <v>160</v>
      </c>
      <c r="U372" s="231">
        <v>0</v>
      </c>
      <c r="V372" s="231">
        <f>ROUND(E372*U372,2)</f>
        <v>0</v>
      </c>
      <c r="W372" s="231"/>
      <c r="X372" s="231" t="s">
        <v>769</v>
      </c>
      <c r="Y372" s="231" t="s">
        <v>162</v>
      </c>
      <c r="Z372" s="210"/>
      <c r="AA372" s="210"/>
      <c r="AB372" s="210"/>
      <c r="AC372" s="210"/>
      <c r="AD372" s="210"/>
      <c r="AE372" s="210"/>
      <c r="AF372" s="210"/>
      <c r="AG372" s="210" t="s">
        <v>1043</v>
      </c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2" x14ac:dyDescent="0.25">
      <c r="A373" s="227"/>
      <c r="B373" s="228"/>
      <c r="C373" s="258" t="s">
        <v>1044</v>
      </c>
      <c r="D373" s="233"/>
      <c r="E373" s="234">
        <v>21.0273</v>
      </c>
      <c r="F373" s="231"/>
      <c r="G373" s="231"/>
      <c r="H373" s="231"/>
      <c r="I373" s="231"/>
      <c r="J373" s="231"/>
      <c r="K373" s="231"/>
      <c r="L373" s="231"/>
      <c r="M373" s="231"/>
      <c r="N373" s="230"/>
      <c r="O373" s="230"/>
      <c r="P373" s="230"/>
      <c r="Q373" s="230"/>
      <c r="R373" s="231"/>
      <c r="S373" s="231"/>
      <c r="T373" s="231"/>
      <c r="U373" s="231"/>
      <c r="V373" s="231"/>
      <c r="W373" s="231"/>
      <c r="X373" s="231"/>
      <c r="Y373" s="231"/>
      <c r="Z373" s="210"/>
      <c r="AA373" s="210"/>
      <c r="AB373" s="210"/>
      <c r="AC373" s="210"/>
      <c r="AD373" s="210"/>
      <c r="AE373" s="210"/>
      <c r="AF373" s="210"/>
      <c r="AG373" s="210" t="s">
        <v>165</v>
      </c>
      <c r="AH373" s="210">
        <v>0</v>
      </c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3" x14ac:dyDescent="0.25">
      <c r="A374" s="227"/>
      <c r="B374" s="228"/>
      <c r="C374" s="258" t="s">
        <v>1045</v>
      </c>
      <c r="D374" s="233"/>
      <c r="E374" s="234">
        <v>1.1983999999999999</v>
      </c>
      <c r="F374" s="231"/>
      <c r="G374" s="231"/>
      <c r="H374" s="231"/>
      <c r="I374" s="231"/>
      <c r="J374" s="231"/>
      <c r="K374" s="231"/>
      <c r="L374" s="231"/>
      <c r="M374" s="231"/>
      <c r="N374" s="230"/>
      <c r="O374" s="230"/>
      <c r="P374" s="230"/>
      <c r="Q374" s="230"/>
      <c r="R374" s="231"/>
      <c r="S374" s="231"/>
      <c r="T374" s="231"/>
      <c r="U374" s="231"/>
      <c r="V374" s="231"/>
      <c r="W374" s="231"/>
      <c r="X374" s="231"/>
      <c r="Y374" s="231"/>
      <c r="Z374" s="210"/>
      <c r="AA374" s="210"/>
      <c r="AB374" s="210"/>
      <c r="AC374" s="210"/>
      <c r="AD374" s="210"/>
      <c r="AE374" s="210"/>
      <c r="AF374" s="210"/>
      <c r="AG374" s="210" t="s">
        <v>165</v>
      </c>
      <c r="AH374" s="210">
        <v>0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3" x14ac:dyDescent="0.25">
      <c r="A375" s="227"/>
      <c r="B375" s="228"/>
      <c r="C375" s="258" t="s">
        <v>1046</v>
      </c>
      <c r="D375" s="233"/>
      <c r="E375" s="234">
        <v>7.173</v>
      </c>
      <c r="F375" s="231"/>
      <c r="G375" s="231"/>
      <c r="H375" s="231"/>
      <c r="I375" s="231"/>
      <c r="J375" s="231"/>
      <c r="K375" s="231"/>
      <c r="L375" s="231"/>
      <c r="M375" s="231"/>
      <c r="N375" s="230"/>
      <c r="O375" s="230"/>
      <c r="P375" s="230"/>
      <c r="Q375" s="230"/>
      <c r="R375" s="231"/>
      <c r="S375" s="231"/>
      <c r="T375" s="231"/>
      <c r="U375" s="231"/>
      <c r="V375" s="231"/>
      <c r="W375" s="231"/>
      <c r="X375" s="231"/>
      <c r="Y375" s="231"/>
      <c r="Z375" s="210"/>
      <c r="AA375" s="210"/>
      <c r="AB375" s="210"/>
      <c r="AC375" s="210"/>
      <c r="AD375" s="210"/>
      <c r="AE375" s="210"/>
      <c r="AF375" s="210"/>
      <c r="AG375" s="210" t="s">
        <v>165</v>
      </c>
      <c r="AH375" s="210">
        <v>0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3" x14ac:dyDescent="0.25">
      <c r="A376" s="227"/>
      <c r="B376" s="228"/>
      <c r="C376" s="258" t="s">
        <v>1047</v>
      </c>
      <c r="D376" s="233"/>
      <c r="E376" s="234">
        <v>1.3194999999999999</v>
      </c>
      <c r="F376" s="231"/>
      <c r="G376" s="231"/>
      <c r="H376" s="231"/>
      <c r="I376" s="231"/>
      <c r="J376" s="231"/>
      <c r="K376" s="231"/>
      <c r="L376" s="231"/>
      <c r="M376" s="231"/>
      <c r="N376" s="230"/>
      <c r="O376" s="230"/>
      <c r="P376" s="230"/>
      <c r="Q376" s="230"/>
      <c r="R376" s="231"/>
      <c r="S376" s="231"/>
      <c r="T376" s="231"/>
      <c r="U376" s="231"/>
      <c r="V376" s="231"/>
      <c r="W376" s="231"/>
      <c r="X376" s="231"/>
      <c r="Y376" s="231"/>
      <c r="Z376" s="210"/>
      <c r="AA376" s="210"/>
      <c r="AB376" s="210"/>
      <c r="AC376" s="210"/>
      <c r="AD376" s="210"/>
      <c r="AE376" s="210"/>
      <c r="AF376" s="210"/>
      <c r="AG376" s="210" t="s">
        <v>165</v>
      </c>
      <c r="AH376" s="210">
        <v>0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3" x14ac:dyDescent="0.25">
      <c r="A377" s="227"/>
      <c r="B377" s="228"/>
      <c r="C377" s="258" t="s">
        <v>1048</v>
      </c>
      <c r="D377" s="233"/>
      <c r="E377" s="234">
        <v>0.58199999999999996</v>
      </c>
      <c r="F377" s="231"/>
      <c r="G377" s="231"/>
      <c r="H377" s="231"/>
      <c r="I377" s="231"/>
      <c r="J377" s="231"/>
      <c r="K377" s="231"/>
      <c r="L377" s="231"/>
      <c r="M377" s="231"/>
      <c r="N377" s="230"/>
      <c r="O377" s="230"/>
      <c r="P377" s="230"/>
      <c r="Q377" s="230"/>
      <c r="R377" s="231"/>
      <c r="S377" s="231"/>
      <c r="T377" s="231"/>
      <c r="U377" s="231"/>
      <c r="V377" s="231"/>
      <c r="W377" s="231"/>
      <c r="X377" s="231"/>
      <c r="Y377" s="231"/>
      <c r="Z377" s="210"/>
      <c r="AA377" s="210"/>
      <c r="AB377" s="210"/>
      <c r="AC377" s="210"/>
      <c r="AD377" s="210"/>
      <c r="AE377" s="210"/>
      <c r="AF377" s="210"/>
      <c r="AG377" s="210" t="s">
        <v>165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3" x14ac:dyDescent="0.25">
      <c r="A378" s="227"/>
      <c r="B378" s="228"/>
      <c r="C378" s="258" t="s">
        <v>1049</v>
      </c>
      <c r="D378" s="233"/>
      <c r="E378" s="234">
        <v>0.44649</v>
      </c>
      <c r="F378" s="231"/>
      <c r="G378" s="231"/>
      <c r="H378" s="231"/>
      <c r="I378" s="231"/>
      <c r="J378" s="231"/>
      <c r="K378" s="231"/>
      <c r="L378" s="231"/>
      <c r="M378" s="231"/>
      <c r="N378" s="230"/>
      <c r="O378" s="230"/>
      <c r="P378" s="230"/>
      <c r="Q378" s="230"/>
      <c r="R378" s="231"/>
      <c r="S378" s="231"/>
      <c r="T378" s="231"/>
      <c r="U378" s="231"/>
      <c r="V378" s="231"/>
      <c r="W378" s="231"/>
      <c r="X378" s="231"/>
      <c r="Y378" s="231"/>
      <c r="Z378" s="210"/>
      <c r="AA378" s="210"/>
      <c r="AB378" s="210"/>
      <c r="AC378" s="210"/>
      <c r="AD378" s="210"/>
      <c r="AE378" s="210"/>
      <c r="AF378" s="210"/>
      <c r="AG378" s="210" t="s">
        <v>165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3" x14ac:dyDescent="0.25">
      <c r="A379" s="227"/>
      <c r="B379" s="228"/>
      <c r="C379" s="258" t="s">
        <v>1050</v>
      </c>
      <c r="D379" s="233"/>
      <c r="E379" s="234">
        <v>0.1452</v>
      </c>
      <c r="F379" s="231"/>
      <c r="G379" s="231"/>
      <c r="H379" s="231"/>
      <c r="I379" s="231"/>
      <c r="J379" s="231"/>
      <c r="K379" s="231"/>
      <c r="L379" s="231"/>
      <c r="M379" s="231"/>
      <c r="N379" s="230"/>
      <c r="O379" s="230"/>
      <c r="P379" s="230"/>
      <c r="Q379" s="230"/>
      <c r="R379" s="231"/>
      <c r="S379" s="231"/>
      <c r="T379" s="231"/>
      <c r="U379" s="231"/>
      <c r="V379" s="231"/>
      <c r="W379" s="231"/>
      <c r="X379" s="231"/>
      <c r="Y379" s="231"/>
      <c r="Z379" s="210"/>
      <c r="AA379" s="210"/>
      <c r="AB379" s="210"/>
      <c r="AC379" s="210"/>
      <c r="AD379" s="210"/>
      <c r="AE379" s="210"/>
      <c r="AF379" s="210"/>
      <c r="AG379" s="210" t="s">
        <v>165</v>
      </c>
      <c r="AH379" s="210">
        <v>0</v>
      </c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 x14ac:dyDescent="0.25">
      <c r="A380" s="244">
        <v>158</v>
      </c>
      <c r="B380" s="245" t="s">
        <v>1051</v>
      </c>
      <c r="C380" s="257" t="s">
        <v>1052</v>
      </c>
      <c r="D380" s="246" t="s">
        <v>158</v>
      </c>
      <c r="E380" s="247">
        <v>191.72149999999999</v>
      </c>
      <c r="F380" s="248"/>
      <c r="G380" s="249">
        <f>ROUND(E380*F380,2)</f>
        <v>0</v>
      </c>
      <c r="H380" s="232"/>
      <c r="I380" s="231">
        <f>ROUND(E380*H380,2)</f>
        <v>0</v>
      </c>
      <c r="J380" s="232"/>
      <c r="K380" s="231">
        <f>ROUND(E380*J380,2)</f>
        <v>0</v>
      </c>
      <c r="L380" s="231">
        <v>21</v>
      </c>
      <c r="M380" s="231">
        <f>G380*(1+L380/100)</f>
        <v>0</v>
      </c>
      <c r="N380" s="230">
        <v>3.5999999999999999E-3</v>
      </c>
      <c r="O380" s="230">
        <f>ROUND(E380*N380,2)</f>
        <v>0.69</v>
      </c>
      <c r="P380" s="230">
        <v>0</v>
      </c>
      <c r="Q380" s="230">
        <f>ROUND(E380*P380,2)</f>
        <v>0</v>
      </c>
      <c r="R380" s="231" t="s">
        <v>768</v>
      </c>
      <c r="S380" s="231" t="s">
        <v>159</v>
      </c>
      <c r="T380" s="231" t="s">
        <v>160</v>
      </c>
      <c r="U380" s="231">
        <v>0</v>
      </c>
      <c r="V380" s="231">
        <f>ROUND(E380*U380,2)</f>
        <v>0</v>
      </c>
      <c r="W380" s="231"/>
      <c r="X380" s="231" t="s">
        <v>769</v>
      </c>
      <c r="Y380" s="231" t="s">
        <v>162</v>
      </c>
      <c r="Z380" s="210"/>
      <c r="AA380" s="210"/>
      <c r="AB380" s="210"/>
      <c r="AC380" s="210"/>
      <c r="AD380" s="210"/>
      <c r="AE380" s="210"/>
      <c r="AF380" s="210"/>
      <c r="AG380" s="210" t="s">
        <v>1043</v>
      </c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2" x14ac:dyDescent="0.25">
      <c r="A381" s="227"/>
      <c r="B381" s="228"/>
      <c r="C381" s="258" t="s">
        <v>1053</v>
      </c>
      <c r="D381" s="233"/>
      <c r="E381" s="234">
        <v>123.69</v>
      </c>
      <c r="F381" s="231"/>
      <c r="G381" s="231"/>
      <c r="H381" s="231"/>
      <c r="I381" s="231"/>
      <c r="J381" s="231"/>
      <c r="K381" s="231"/>
      <c r="L381" s="231"/>
      <c r="M381" s="231"/>
      <c r="N381" s="230"/>
      <c r="O381" s="230"/>
      <c r="P381" s="230"/>
      <c r="Q381" s="230"/>
      <c r="R381" s="231"/>
      <c r="S381" s="231"/>
      <c r="T381" s="231"/>
      <c r="U381" s="231"/>
      <c r="V381" s="231"/>
      <c r="W381" s="231"/>
      <c r="X381" s="231"/>
      <c r="Y381" s="231"/>
      <c r="Z381" s="210"/>
      <c r="AA381" s="210"/>
      <c r="AB381" s="210"/>
      <c r="AC381" s="210"/>
      <c r="AD381" s="210"/>
      <c r="AE381" s="210"/>
      <c r="AF381" s="210"/>
      <c r="AG381" s="210" t="s">
        <v>165</v>
      </c>
      <c r="AH381" s="210">
        <v>0</v>
      </c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3" x14ac:dyDescent="0.25">
      <c r="A382" s="227"/>
      <c r="B382" s="228"/>
      <c r="C382" s="258" t="s">
        <v>1003</v>
      </c>
      <c r="D382" s="233"/>
      <c r="E382" s="234">
        <v>39.85</v>
      </c>
      <c r="F382" s="231"/>
      <c r="G382" s="231"/>
      <c r="H382" s="231"/>
      <c r="I382" s="231"/>
      <c r="J382" s="231"/>
      <c r="K382" s="231"/>
      <c r="L382" s="231"/>
      <c r="M382" s="231"/>
      <c r="N382" s="230"/>
      <c r="O382" s="230"/>
      <c r="P382" s="230"/>
      <c r="Q382" s="230"/>
      <c r="R382" s="231"/>
      <c r="S382" s="231"/>
      <c r="T382" s="231"/>
      <c r="U382" s="231"/>
      <c r="V382" s="231"/>
      <c r="W382" s="231"/>
      <c r="X382" s="231"/>
      <c r="Y382" s="231"/>
      <c r="Z382" s="210"/>
      <c r="AA382" s="210"/>
      <c r="AB382" s="210"/>
      <c r="AC382" s="210"/>
      <c r="AD382" s="210"/>
      <c r="AE382" s="210"/>
      <c r="AF382" s="210"/>
      <c r="AG382" s="210" t="s">
        <v>165</v>
      </c>
      <c r="AH382" s="210">
        <v>0</v>
      </c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3" x14ac:dyDescent="0.25">
      <c r="A383" s="227"/>
      <c r="B383" s="228"/>
      <c r="C383" s="258" t="s">
        <v>1007</v>
      </c>
      <c r="D383" s="233"/>
      <c r="E383" s="234">
        <v>9.1</v>
      </c>
      <c r="F383" s="231"/>
      <c r="G383" s="231"/>
      <c r="H383" s="231"/>
      <c r="I383" s="231"/>
      <c r="J383" s="231"/>
      <c r="K383" s="231"/>
      <c r="L383" s="231"/>
      <c r="M383" s="231"/>
      <c r="N383" s="230"/>
      <c r="O383" s="230"/>
      <c r="P383" s="230"/>
      <c r="Q383" s="230"/>
      <c r="R383" s="231"/>
      <c r="S383" s="231"/>
      <c r="T383" s="231"/>
      <c r="U383" s="231"/>
      <c r="V383" s="231"/>
      <c r="W383" s="231"/>
      <c r="X383" s="231"/>
      <c r="Y383" s="231"/>
      <c r="Z383" s="210"/>
      <c r="AA383" s="210"/>
      <c r="AB383" s="210"/>
      <c r="AC383" s="210"/>
      <c r="AD383" s="210"/>
      <c r="AE383" s="210"/>
      <c r="AF383" s="210"/>
      <c r="AG383" s="210" t="s">
        <v>165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3" x14ac:dyDescent="0.25">
      <c r="A384" s="227"/>
      <c r="B384" s="228"/>
      <c r="C384" s="258" t="s">
        <v>961</v>
      </c>
      <c r="D384" s="233"/>
      <c r="E384" s="234">
        <v>11.64</v>
      </c>
      <c r="F384" s="231"/>
      <c r="G384" s="231"/>
      <c r="H384" s="231"/>
      <c r="I384" s="231"/>
      <c r="J384" s="231"/>
      <c r="K384" s="231"/>
      <c r="L384" s="231"/>
      <c r="M384" s="231"/>
      <c r="N384" s="230"/>
      <c r="O384" s="230"/>
      <c r="P384" s="230"/>
      <c r="Q384" s="230"/>
      <c r="R384" s="231"/>
      <c r="S384" s="231"/>
      <c r="T384" s="231"/>
      <c r="U384" s="231"/>
      <c r="V384" s="231"/>
      <c r="W384" s="231"/>
      <c r="X384" s="231"/>
      <c r="Y384" s="231"/>
      <c r="Z384" s="210"/>
      <c r="AA384" s="210"/>
      <c r="AB384" s="210"/>
      <c r="AC384" s="210"/>
      <c r="AD384" s="210"/>
      <c r="AE384" s="210"/>
      <c r="AF384" s="210"/>
      <c r="AG384" s="210" t="s">
        <v>165</v>
      </c>
      <c r="AH384" s="210">
        <v>0</v>
      </c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3" x14ac:dyDescent="0.25">
      <c r="A385" s="227"/>
      <c r="B385" s="228"/>
      <c r="C385" s="258" t="s">
        <v>962</v>
      </c>
      <c r="D385" s="233"/>
      <c r="E385" s="234">
        <v>7.4414999999999996</v>
      </c>
      <c r="F385" s="231"/>
      <c r="G385" s="231"/>
      <c r="H385" s="231"/>
      <c r="I385" s="231"/>
      <c r="J385" s="231"/>
      <c r="K385" s="231"/>
      <c r="L385" s="231"/>
      <c r="M385" s="231"/>
      <c r="N385" s="230"/>
      <c r="O385" s="230"/>
      <c r="P385" s="230"/>
      <c r="Q385" s="230"/>
      <c r="R385" s="231"/>
      <c r="S385" s="231"/>
      <c r="T385" s="231"/>
      <c r="U385" s="231"/>
      <c r="V385" s="231"/>
      <c r="W385" s="231"/>
      <c r="X385" s="231"/>
      <c r="Y385" s="231"/>
      <c r="Z385" s="210"/>
      <c r="AA385" s="210"/>
      <c r="AB385" s="210"/>
      <c r="AC385" s="210"/>
      <c r="AD385" s="210"/>
      <c r="AE385" s="210"/>
      <c r="AF385" s="210"/>
      <c r="AG385" s="210" t="s">
        <v>165</v>
      </c>
      <c r="AH385" s="210">
        <v>0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5">
      <c r="A386" s="244">
        <v>159</v>
      </c>
      <c r="B386" s="245" t="s">
        <v>1054</v>
      </c>
      <c r="C386" s="257" t="s">
        <v>1055</v>
      </c>
      <c r="D386" s="246" t="s">
        <v>158</v>
      </c>
      <c r="E386" s="247">
        <v>115.76479999999999</v>
      </c>
      <c r="F386" s="248"/>
      <c r="G386" s="249">
        <f>ROUND(E386*F386,2)</f>
        <v>0</v>
      </c>
      <c r="H386" s="232"/>
      <c r="I386" s="231">
        <f>ROUND(E386*H386,2)</f>
        <v>0</v>
      </c>
      <c r="J386" s="232"/>
      <c r="K386" s="231">
        <f>ROUND(E386*J386,2)</f>
        <v>0</v>
      </c>
      <c r="L386" s="231">
        <v>21</v>
      </c>
      <c r="M386" s="231">
        <f>G386*(1+L386/100)</f>
        <v>0</v>
      </c>
      <c r="N386" s="230">
        <v>2.3999999999999998E-3</v>
      </c>
      <c r="O386" s="230">
        <f>ROUND(E386*N386,2)</f>
        <v>0.28000000000000003</v>
      </c>
      <c r="P386" s="230">
        <v>0</v>
      </c>
      <c r="Q386" s="230">
        <f>ROUND(E386*P386,2)</f>
        <v>0</v>
      </c>
      <c r="R386" s="231"/>
      <c r="S386" s="231" t="s">
        <v>419</v>
      </c>
      <c r="T386" s="231" t="s">
        <v>420</v>
      </c>
      <c r="U386" s="231">
        <v>0</v>
      </c>
      <c r="V386" s="231">
        <f>ROUND(E386*U386,2)</f>
        <v>0</v>
      </c>
      <c r="W386" s="231"/>
      <c r="X386" s="231" t="s">
        <v>769</v>
      </c>
      <c r="Y386" s="231" t="s">
        <v>162</v>
      </c>
      <c r="Z386" s="210"/>
      <c r="AA386" s="210"/>
      <c r="AB386" s="210"/>
      <c r="AC386" s="210"/>
      <c r="AD386" s="210"/>
      <c r="AE386" s="210"/>
      <c r="AF386" s="210"/>
      <c r="AG386" s="210" t="s">
        <v>770</v>
      </c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2" x14ac:dyDescent="0.25">
      <c r="A387" s="227"/>
      <c r="B387" s="228"/>
      <c r="C387" s="258" t="s">
        <v>1029</v>
      </c>
      <c r="D387" s="233"/>
      <c r="E387" s="234">
        <v>108.3</v>
      </c>
      <c r="F387" s="231"/>
      <c r="G387" s="231"/>
      <c r="H387" s="231"/>
      <c r="I387" s="231"/>
      <c r="J387" s="231"/>
      <c r="K387" s="231"/>
      <c r="L387" s="231"/>
      <c r="M387" s="231"/>
      <c r="N387" s="230"/>
      <c r="O387" s="230"/>
      <c r="P387" s="230"/>
      <c r="Q387" s="230"/>
      <c r="R387" s="231"/>
      <c r="S387" s="231"/>
      <c r="T387" s="231"/>
      <c r="U387" s="231"/>
      <c r="V387" s="231"/>
      <c r="W387" s="231"/>
      <c r="X387" s="231"/>
      <c r="Y387" s="231"/>
      <c r="Z387" s="210"/>
      <c r="AA387" s="210"/>
      <c r="AB387" s="210"/>
      <c r="AC387" s="210"/>
      <c r="AD387" s="210"/>
      <c r="AE387" s="210"/>
      <c r="AF387" s="210"/>
      <c r="AG387" s="210" t="s">
        <v>165</v>
      </c>
      <c r="AH387" s="210">
        <v>0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3" x14ac:dyDescent="0.25">
      <c r="A388" s="227"/>
      <c r="B388" s="228"/>
      <c r="C388" s="258" t="s">
        <v>1013</v>
      </c>
      <c r="D388" s="233"/>
      <c r="E388" s="234">
        <v>7.4648000000000003</v>
      </c>
      <c r="F388" s="231"/>
      <c r="G388" s="231"/>
      <c r="H388" s="231"/>
      <c r="I388" s="231"/>
      <c r="J388" s="231"/>
      <c r="K388" s="231"/>
      <c r="L388" s="231"/>
      <c r="M388" s="231"/>
      <c r="N388" s="230"/>
      <c r="O388" s="230"/>
      <c r="P388" s="230"/>
      <c r="Q388" s="230"/>
      <c r="R388" s="231"/>
      <c r="S388" s="231"/>
      <c r="T388" s="231"/>
      <c r="U388" s="231"/>
      <c r="V388" s="231"/>
      <c r="W388" s="231"/>
      <c r="X388" s="231"/>
      <c r="Y388" s="231"/>
      <c r="Z388" s="210"/>
      <c r="AA388" s="210"/>
      <c r="AB388" s="210"/>
      <c r="AC388" s="210"/>
      <c r="AD388" s="210"/>
      <c r="AE388" s="210"/>
      <c r="AF388" s="210"/>
      <c r="AG388" s="210" t="s">
        <v>165</v>
      </c>
      <c r="AH388" s="210">
        <v>0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5">
      <c r="A389" s="250">
        <v>160</v>
      </c>
      <c r="B389" s="251" t="s">
        <v>1056</v>
      </c>
      <c r="C389" s="259" t="s">
        <v>1057</v>
      </c>
      <c r="D389" s="252" t="s">
        <v>168</v>
      </c>
      <c r="E389" s="253">
        <v>62</v>
      </c>
      <c r="F389" s="254"/>
      <c r="G389" s="255">
        <f>ROUND(E389*F389,2)</f>
        <v>0</v>
      </c>
      <c r="H389" s="232"/>
      <c r="I389" s="231">
        <f>ROUND(E389*H389,2)</f>
        <v>0</v>
      </c>
      <c r="J389" s="232"/>
      <c r="K389" s="231">
        <f>ROUND(E389*J389,2)</f>
        <v>0</v>
      </c>
      <c r="L389" s="231">
        <v>21</v>
      </c>
      <c r="M389" s="231">
        <f>G389*(1+L389/100)</f>
        <v>0</v>
      </c>
      <c r="N389" s="230">
        <v>9.2000000000000003E-4</v>
      </c>
      <c r="O389" s="230">
        <f>ROUND(E389*N389,2)</f>
        <v>0.06</v>
      </c>
      <c r="P389" s="230">
        <v>0</v>
      </c>
      <c r="Q389" s="230">
        <f>ROUND(E389*P389,2)</f>
        <v>0</v>
      </c>
      <c r="R389" s="231" t="s">
        <v>768</v>
      </c>
      <c r="S389" s="231" t="s">
        <v>159</v>
      </c>
      <c r="T389" s="231" t="s">
        <v>420</v>
      </c>
      <c r="U389" s="231">
        <v>0</v>
      </c>
      <c r="V389" s="231">
        <f>ROUND(E389*U389,2)</f>
        <v>0</v>
      </c>
      <c r="W389" s="231"/>
      <c r="X389" s="231" t="s">
        <v>769</v>
      </c>
      <c r="Y389" s="231" t="s">
        <v>162</v>
      </c>
      <c r="Z389" s="210"/>
      <c r="AA389" s="210"/>
      <c r="AB389" s="210"/>
      <c r="AC389" s="210"/>
      <c r="AD389" s="210"/>
      <c r="AE389" s="210"/>
      <c r="AF389" s="210"/>
      <c r="AG389" s="210" t="s">
        <v>770</v>
      </c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5">
      <c r="A390" s="244">
        <v>161</v>
      </c>
      <c r="B390" s="245" t="s">
        <v>1058</v>
      </c>
      <c r="C390" s="257" t="s">
        <v>1059</v>
      </c>
      <c r="D390" s="246" t="s">
        <v>158</v>
      </c>
      <c r="E390" s="247">
        <v>62.093499999999999</v>
      </c>
      <c r="F390" s="248"/>
      <c r="G390" s="249">
        <f>ROUND(E390*F390,2)</f>
        <v>0</v>
      </c>
      <c r="H390" s="232"/>
      <c r="I390" s="231">
        <f>ROUND(E390*H390,2)</f>
        <v>0</v>
      </c>
      <c r="J390" s="232"/>
      <c r="K390" s="231">
        <f>ROUND(E390*J390,2)</f>
        <v>0</v>
      </c>
      <c r="L390" s="231">
        <v>21</v>
      </c>
      <c r="M390" s="231">
        <f>G390*(1+L390/100)</f>
        <v>0</v>
      </c>
      <c r="N390" s="230">
        <v>6.0499999999999998E-2</v>
      </c>
      <c r="O390" s="230">
        <f>ROUND(E390*N390,2)</f>
        <v>3.76</v>
      </c>
      <c r="P390" s="230">
        <v>0</v>
      </c>
      <c r="Q390" s="230">
        <f>ROUND(E390*P390,2)</f>
        <v>0</v>
      </c>
      <c r="R390" s="231"/>
      <c r="S390" s="231" t="s">
        <v>419</v>
      </c>
      <c r="T390" s="231" t="s">
        <v>420</v>
      </c>
      <c r="U390" s="231">
        <v>0</v>
      </c>
      <c r="V390" s="231">
        <f>ROUND(E390*U390,2)</f>
        <v>0</v>
      </c>
      <c r="W390" s="231"/>
      <c r="X390" s="231" t="s">
        <v>769</v>
      </c>
      <c r="Y390" s="231" t="s">
        <v>162</v>
      </c>
      <c r="Z390" s="210"/>
      <c r="AA390" s="210"/>
      <c r="AB390" s="210"/>
      <c r="AC390" s="210"/>
      <c r="AD390" s="210"/>
      <c r="AE390" s="210"/>
      <c r="AF390" s="210"/>
      <c r="AG390" s="210" t="s">
        <v>770</v>
      </c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2" x14ac:dyDescent="0.25">
      <c r="A391" s="227"/>
      <c r="B391" s="228"/>
      <c r="C391" s="258" t="s">
        <v>1000</v>
      </c>
      <c r="D391" s="233"/>
      <c r="E391" s="234">
        <v>2.88</v>
      </c>
      <c r="F391" s="231"/>
      <c r="G391" s="231"/>
      <c r="H391" s="231"/>
      <c r="I391" s="231"/>
      <c r="J391" s="231"/>
      <c r="K391" s="231"/>
      <c r="L391" s="231"/>
      <c r="M391" s="231"/>
      <c r="N391" s="230"/>
      <c r="O391" s="230"/>
      <c r="P391" s="230"/>
      <c r="Q391" s="230"/>
      <c r="R391" s="231"/>
      <c r="S391" s="231"/>
      <c r="T391" s="231"/>
      <c r="U391" s="231"/>
      <c r="V391" s="231"/>
      <c r="W391" s="231"/>
      <c r="X391" s="231"/>
      <c r="Y391" s="231"/>
      <c r="Z391" s="210"/>
      <c r="AA391" s="210"/>
      <c r="AB391" s="210"/>
      <c r="AC391" s="210"/>
      <c r="AD391" s="210"/>
      <c r="AE391" s="210"/>
      <c r="AF391" s="210"/>
      <c r="AG391" s="210" t="s">
        <v>165</v>
      </c>
      <c r="AH391" s="210">
        <v>0</v>
      </c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3" x14ac:dyDescent="0.25">
      <c r="A392" s="227"/>
      <c r="B392" s="228"/>
      <c r="C392" s="258" t="s">
        <v>1060</v>
      </c>
      <c r="D392" s="233"/>
      <c r="E392" s="234">
        <v>45.827500000000001</v>
      </c>
      <c r="F392" s="231"/>
      <c r="G392" s="231"/>
      <c r="H392" s="231"/>
      <c r="I392" s="231"/>
      <c r="J392" s="231"/>
      <c r="K392" s="231"/>
      <c r="L392" s="231"/>
      <c r="M392" s="231"/>
      <c r="N392" s="230"/>
      <c r="O392" s="230"/>
      <c r="P392" s="230"/>
      <c r="Q392" s="230"/>
      <c r="R392" s="231"/>
      <c r="S392" s="231"/>
      <c r="T392" s="231"/>
      <c r="U392" s="231"/>
      <c r="V392" s="231"/>
      <c r="W392" s="231"/>
      <c r="X392" s="231"/>
      <c r="Y392" s="231"/>
      <c r="Z392" s="210"/>
      <c r="AA392" s="210"/>
      <c r="AB392" s="210"/>
      <c r="AC392" s="210"/>
      <c r="AD392" s="210"/>
      <c r="AE392" s="210"/>
      <c r="AF392" s="210"/>
      <c r="AG392" s="210" t="s">
        <v>165</v>
      </c>
      <c r="AH392" s="210">
        <v>0</v>
      </c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3" x14ac:dyDescent="0.25">
      <c r="A393" s="227"/>
      <c r="B393" s="228"/>
      <c r="C393" s="258" t="s">
        <v>1061</v>
      </c>
      <c r="D393" s="233"/>
      <c r="E393" s="234">
        <v>13.385999999999999</v>
      </c>
      <c r="F393" s="231"/>
      <c r="G393" s="231"/>
      <c r="H393" s="231"/>
      <c r="I393" s="231"/>
      <c r="J393" s="231"/>
      <c r="K393" s="231"/>
      <c r="L393" s="231"/>
      <c r="M393" s="231"/>
      <c r="N393" s="230"/>
      <c r="O393" s="230"/>
      <c r="P393" s="230"/>
      <c r="Q393" s="230"/>
      <c r="R393" s="231"/>
      <c r="S393" s="231"/>
      <c r="T393" s="231"/>
      <c r="U393" s="231"/>
      <c r="V393" s="231"/>
      <c r="W393" s="231"/>
      <c r="X393" s="231"/>
      <c r="Y393" s="231"/>
      <c r="Z393" s="210"/>
      <c r="AA393" s="210"/>
      <c r="AB393" s="210"/>
      <c r="AC393" s="210"/>
      <c r="AD393" s="210"/>
      <c r="AE393" s="210"/>
      <c r="AF393" s="210"/>
      <c r="AG393" s="210" t="s">
        <v>165</v>
      </c>
      <c r="AH393" s="210">
        <v>0</v>
      </c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5">
      <c r="A394" s="244">
        <v>162</v>
      </c>
      <c r="B394" s="245" t="s">
        <v>1062</v>
      </c>
      <c r="C394" s="257" t="s">
        <v>1063</v>
      </c>
      <c r="D394" s="246" t="s">
        <v>158</v>
      </c>
      <c r="E394" s="247">
        <v>150.82802000000001</v>
      </c>
      <c r="F394" s="248"/>
      <c r="G394" s="249">
        <f>ROUND(E394*F394,2)</f>
        <v>0</v>
      </c>
      <c r="H394" s="232"/>
      <c r="I394" s="231">
        <f>ROUND(E394*H394,2)</f>
        <v>0</v>
      </c>
      <c r="J394" s="232"/>
      <c r="K394" s="231">
        <f>ROUND(E394*J394,2)</f>
        <v>0</v>
      </c>
      <c r="L394" s="231">
        <v>21</v>
      </c>
      <c r="M394" s="231">
        <f>G394*(1+L394/100)</f>
        <v>0</v>
      </c>
      <c r="N394" s="230">
        <v>5.0000000000000001E-4</v>
      </c>
      <c r="O394" s="230">
        <f>ROUND(E394*N394,2)</f>
        <v>0.08</v>
      </c>
      <c r="P394" s="230">
        <v>0</v>
      </c>
      <c r="Q394" s="230">
        <f>ROUND(E394*P394,2)</f>
        <v>0</v>
      </c>
      <c r="R394" s="231" t="s">
        <v>768</v>
      </c>
      <c r="S394" s="231" t="s">
        <v>159</v>
      </c>
      <c r="T394" s="231" t="s">
        <v>160</v>
      </c>
      <c r="U394" s="231">
        <v>0</v>
      </c>
      <c r="V394" s="231">
        <f>ROUND(E394*U394,2)</f>
        <v>0</v>
      </c>
      <c r="W394" s="231"/>
      <c r="X394" s="231" t="s">
        <v>769</v>
      </c>
      <c r="Y394" s="231" t="s">
        <v>162</v>
      </c>
      <c r="Z394" s="210"/>
      <c r="AA394" s="210"/>
      <c r="AB394" s="210"/>
      <c r="AC394" s="210"/>
      <c r="AD394" s="210"/>
      <c r="AE394" s="210"/>
      <c r="AF394" s="210"/>
      <c r="AG394" s="210" t="s">
        <v>770</v>
      </c>
      <c r="AH394" s="210"/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2" x14ac:dyDescent="0.25">
      <c r="A395" s="227"/>
      <c r="B395" s="228"/>
      <c r="C395" s="258" t="s">
        <v>1064</v>
      </c>
      <c r="D395" s="233"/>
      <c r="E395" s="234">
        <v>142.24350000000001</v>
      </c>
      <c r="F395" s="231"/>
      <c r="G395" s="231"/>
      <c r="H395" s="231"/>
      <c r="I395" s="231"/>
      <c r="J395" s="231"/>
      <c r="K395" s="231"/>
      <c r="L395" s="231"/>
      <c r="M395" s="231"/>
      <c r="N395" s="230"/>
      <c r="O395" s="230"/>
      <c r="P395" s="230"/>
      <c r="Q395" s="230"/>
      <c r="R395" s="231"/>
      <c r="S395" s="231"/>
      <c r="T395" s="231"/>
      <c r="U395" s="231"/>
      <c r="V395" s="231"/>
      <c r="W395" s="231"/>
      <c r="X395" s="231"/>
      <c r="Y395" s="231"/>
      <c r="Z395" s="210"/>
      <c r="AA395" s="210"/>
      <c r="AB395" s="210"/>
      <c r="AC395" s="210"/>
      <c r="AD395" s="210"/>
      <c r="AE395" s="210"/>
      <c r="AF395" s="210"/>
      <c r="AG395" s="210" t="s">
        <v>165</v>
      </c>
      <c r="AH395" s="210">
        <v>0</v>
      </c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3" x14ac:dyDescent="0.25">
      <c r="A396" s="227"/>
      <c r="B396" s="228"/>
      <c r="C396" s="258" t="s">
        <v>1065</v>
      </c>
      <c r="D396" s="233"/>
      <c r="E396" s="234">
        <v>8.5845199999999995</v>
      </c>
      <c r="F396" s="231"/>
      <c r="G396" s="231"/>
      <c r="H396" s="231"/>
      <c r="I396" s="231"/>
      <c r="J396" s="231"/>
      <c r="K396" s="231"/>
      <c r="L396" s="231"/>
      <c r="M396" s="231"/>
      <c r="N396" s="230"/>
      <c r="O396" s="230"/>
      <c r="P396" s="230"/>
      <c r="Q396" s="230"/>
      <c r="R396" s="231"/>
      <c r="S396" s="231"/>
      <c r="T396" s="231"/>
      <c r="U396" s="231"/>
      <c r="V396" s="231"/>
      <c r="W396" s="231"/>
      <c r="X396" s="231"/>
      <c r="Y396" s="231"/>
      <c r="Z396" s="210"/>
      <c r="AA396" s="210"/>
      <c r="AB396" s="210"/>
      <c r="AC396" s="210"/>
      <c r="AD396" s="210"/>
      <c r="AE396" s="210"/>
      <c r="AF396" s="210"/>
      <c r="AG396" s="210" t="s">
        <v>165</v>
      </c>
      <c r="AH396" s="210">
        <v>0</v>
      </c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1" x14ac:dyDescent="0.25">
      <c r="A397" s="244">
        <v>163</v>
      </c>
      <c r="B397" s="245" t="s">
        <v>1066</v>
      </c>
      <c r="C397" s="257" t="s">
        <v>1067</v>
      </c>
      <c r="D397" s="246" t="s">
        <v>158</v>
      </c>
      <c r="E397" s="247">
        <v>377.37821000000002</v>
      </c>
      <c r="F397" s="248"/>
      <c r="G397" s="249">
        <f>ROUND(E397*F397,2)</f>
        <v>0</v>
      </c>
      <c r="H397" s="232"/>
      <c r="I397" s="231">
        <f>ROUND(E397*H397,2)</f>
        <v>0</v>
      </c>
      <c r="J397" s="232"/>
      <c r="K397" s="231">
        <f>ROUND(E397*J397,2)</f>
        <v>0</v>
      </c>
      <c r="L397" s="231">
        <v>21</v>
      </c>
      <c r="M397" s="231">
        <f>G397*(1+L397/100)</f>
        <v>0</v>
      </c>
      <c r="N397" s="230">
        <v>2.9999999999999997E-4</v>
      </c>
      <c r="O397" s="230">
        <f>ROUND(E397*N397,2)</f>
        <v>0.11</v>
      </c>
      <c r="P397" s="230">
        <v>0</v>
      </c>
      <c r="Q397" s="230">
        <f>ROUND(E397*P397,2)</f>
        <v>0</v>
      </c>
      <c r="R397" s="231" t="s">
        <v>768</v>
      </c>
      <c r="S397" s="231" t="s">
        <v>159</v>
      </c>
      <c r="T397" s="231" t="s">
        <v>160</v>
      </c>
      <c r="U397" s="231">
        <v>0</v>
      </c>
      <c r="V397" s="231">
        <f>ROUND(E397*U397,2)</f>
        <v>0</v>
      </c>
      <c r="W397" s="231"/>
      <c r="X397" s="231" t="s">
        <v>769</v>
      </c>
      <c r="Y397" s="231" t="s">
        <v>162</v>
      </c>
      <c r="Z397" s="210"/>
      <c r="AA397" s="210"/>
      <c r="AB397" s="210"/>
      <c r="AC397" s="210"/>
      <c r="AD397" s="210"/>
      <c r="AE397" s="210"/>
      <c r="AF397" s="210"/>
      <c r="AG397" s="210" t="s">
        <v>1043</v>
      </c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2" x14ac:dyDescent="0.25">
      <c r="A398" s="227"/>
      <c r="B398" s="228"/>
      <c r="C398" s="258" t="s">
        <v>1068</v>
      </c>
      <c r="D398" s="233"/>
      <c r="E398" s="234">
        <v>377.37821000000002</v>
      </c>
      <c r="F398" s="231"/>
      <c r="G398" s="231"/>
      <c r="H398" s="231"/>
      <c r="I398" s="231"/>
      <c r="J398" s="231"/>
      <c r="K398" s="231"/>
      <c r="L398" s="231"/>
      <c r="M398" s="231"/>
      <c r="N398" s="230"/>
      <c r="O398" s="230"/>
      <c r="P398" s="230"/>
      <c r="Q398" s="230"/>
      <c r="R398" s="231"/>
      <c r="S398" s="231"/>
      <c r="T398" s="231"/>
      <c r="U398" s="231"/>
      <c r="V398" s="231"/>
      <c r="W398" s="231"/>
      <c r="X398" s="231"/>
      <c r="Y398" s="231"/>
      <c r="Z398" s="210"/>
      <c r="AA398" s="210"/>
      <c r="AB398" s="210"/>
      <c r="AC398" s="210"/>
      <c r="AD398" s="210"/>
      <c r="AE398" s="210"/>
      <c r="AF398" s="210"/>
      <c r="AG398" s="210" t="s">
        <v>165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1" x14ac:dyDescent="0.25">
      <c r="A399" s="227">
        <v>164</v>
      </c>
      <c r="B399" s="228" t="s">
        <v>1069</v>
      </c>
      <c r="C399" s="268" t="s">
        <v>1070</v>
      </c>
      <c r="D399" s="229" t="s">
        <v>0</v>
      </c>
      <c r="E399" s="267"/>
      <c r="F399" s="232"/>
      <c r="G399" s="231">
        <f>ROUND(E399*F399,2)</f>
        <v>0</v>
      </c>
      <c r="H399" s="232"/>
      <c r="I399" s="231">
        <f>ROUND(E399*H399,2)</f>
        <v>0</v>
      </c>
      <c r="J399" s="232"/>
      <c r="K399" s="231">
        <f>ROUND(E399*J399,2)</f>
        <v>0</v>
      </c>
      <c r="L399" s="231">
        <v>21</v>
      </c>
      <c r="M399" s="231">
        <f>G399*(1+L399/100)</f>
        <v>0</v>
      </c>
      <c r="N399" s="230">
        <v>0</v>
      </c>
      <c r="O399" s="230">
        <f>ROUND(E399*N399,2)</f>
        <v>0</v>
      </c>
      <c r="P399" s="230">
        <v>0</v>
      </c>
      <c r="Q399" s="230">
        <f>ROUND(E399*P399,2)</f>
        <v>0</v>
      </c>
      <c r="R399" s="231"/>
      <c r="S399" s="231" t="s">
        <v>159</v>
      </c>
      <c r="T399" s="231" t="s">
        <v>160</v>
      </c>
      <c r="U399" s="231">
        <v>0</v>
      </c>
      <c r="V399" s="231">
        <f>ROUND(E399*U399,2)</f>
        <v>0</v>
      </c>
      <c r="W399" s="231"/>
      <c r="X399" s="231" t="s">
        <v>954</v>
      </c>
      <c r="Y399" s="231" t="s">
        <v>162</v>
      </c>
      <c r="Z399" s="210"/>
      <c r="AA399" s="210"/>
      <c r="AB399" s="210"/>
      <c r="AC399" s="210"/>
      <c r="AD399" s="210"/>
      <c r="AE399" s="210"/>
      <c r="AF399" s="210"/>
      <c r="AG399" s="210" t="s">
        <v>955</v>
      </c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x14ac:dyDescent="0.25">
      <c r="A400" s="237" t="s">
        <v>154</v>
      </c>
      <c r="B400" s="238" t="s">
        <v>91</v>
      </c>
      <c r="C400" s="256" t="s">
        <v>92</v>
      </c>
      <c r="D400" s="239"/>
      <c r="E400" s="240"/>
      <c r="F400" s="241"/>
      <c r="G400" s="242">
        <f>SUMIF(AG401:AG422,"&lt;&gt;NOR",G401:G422)</f>
        <v>0</v>
      </c>
      <c r="H400" s="236"/>
      <c r="I400" s="236">
        <f>SUM(I401:I422)</f>
        <v>0</v>
      </c>
      <c r="J400" s="236"/>
      <c r="K400" s="236">
        <f>SUM(K401:K422)</f>
        <v>0</v>
      </c>
      <c r="L400" s="236"/>
      <c r="M400" s="236">
        <f>SUM(M401:M422)</f>
        <v>0</v>
      </c>
      <c r="N400" s="235"/>
      <c r="O400" s="235">
        <f>SUM(O401:O422)</f>
        <v>0.59</v>
      </c>
      <c r="P400" s="235"/>
      <c r="Q400" s="235">
        <f>SUM(Q401:Q422)</f>
        <v>0</v>
      </c>
      <c r="R400" s="236"/>
      <c r="S400" s="236"/>
      <c r="T400" s="236"/>
      <c r="U400" s="236"/>
      <c r="V400" s="236">
        <f>SUM(V401:V422)</f>
        <v>141.55000000000001</v>
      </c>
      <c r="W400" s="236"/>
      <c r="X400" s="236"/>
      <c r="Y400" s="236"/>
      <c r="AG400" t="s">
        <v>155</v>
      </c>
    </row>
    <row r="401" spans="1:60" ht="20.399999999999999" outlineLevel="1" x14ac:dyDescent="0.25">
      <c r="A401" s="244">
        <v>165</v>
      </c>
      <c r="B401" s="245" t="s">
        <v>1071</v>
      </c>
      <c r="C401" s="257" t="s">
        <v>1072</v>
      </c>
      <c r="D401" s="246" t="s">
        <v>158</v>
      </c>
      <c r="E401" s="247">
        <v>415</v>
      </c>
      <c r="F401" s="248"/>
      <c r="G401" s="249">
        <f>ROUND(E401*F401,2)</f>
        <v>0</v>
      </c>
      <c r="H401" s="232"/>
      <c r="I401" s="231">
        <f>ROUND(E401*H401,2)</f>
        <v>0</v>
      </c>
      <c r="J401" s="232"/>
      <c r="K401" s="231">
        <f>ROUND(E401*J401,2)</f>
        <v>0</v>
      </c>
      <c r="L401" s="231">
        <v>21</v>
      </c>
      <c r="M401" s="231">
        <f>G401*(1+L401/100)</f>
        <v>0</v>
      </c>
      <c r="N401" s="230">
        <v>0</v>
      </c>
      <c r="O401" s="230">
        <f>ROUND(E401*N401,2)</f>
        <v>0</v>
      </c>
      <c r="P401" s="230">
        <v>0</v>
      </c>
      <c r="Q401" s="230">
        <f>ROUND(E401*P401,2)</f>
        <v>0</v>
      </c>
      <c r="R401" s="231"/>
      <c r="S401" s="231" t="s">
        <v>159</v>
      </c>
      <c r="T401" s="231" t="s">
        <v>160</v>
      </c>
      <c r="U401" s="231">
        <v>0.15</v>
      </c>
      <c r="V401" s="231">
        <f>ROUND(E401*U401,2)</f>
        <v>62.25</v>
      </c>
      <c r="W401" s="231"/>
      <c r="X401" s="231" t="s">
        <v>161</v>
      </c>
      <c r="Y401" s="231" t="s">
        <v>162</v>
      </c>
      <c r="Z401" s="210"/>
      <c r="AA401" s="210"/>
      <c r="AB401" s="210"/>
      <c r="AC401" s="210"/>
      <c r="AD401" s="210"/>
      <c r="AE401" s="210"/>
      <c r="AF401" s="210"/>
      <c r="AG401" s="210" t="s">
        <v>367</v>
      </c>
      <c r="AH401" s="210"/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2" x14ac:dyDescent="0.25">
      <c r="A402" s="227"/>
      <c r="B402" s="228"/>
      <c r="C402" s="258" t="s">
        <v>846</v>
      </c>
      <c r="D402" s="233"/>
      <c r="E402" s="234">
        <v>155</v>
      </c>
      <c r="F402" s="231"/>
      <c r="G402" s="231"/>
      <c r="H402" s="231"/>
      <c r="I402" s="231"/>
      <c r="J402" s="231"/>
      <c r="K402" s="231"/>
      <c r="L402" s="231"/>
      <c r="M402" s="231"/>
      <c r="N402" s="230"/>
      <c r="O402" s="230"/>
      <c r="P402" s="230"/>
      <c r="Q402" s="230"/>
      <c r="R402" s="231"/>
      <c r="S402" s="231"/>
      <c r="T402" s="231"/>
      <c r="U402" s="231"/>
      <c r="V402" s="231"/>
      <c r="W402" s="231"/>
      <c r="X402" s="231"/>
      <c r="Y402" s="231"/>
      <c r="Z402" s="210"/>
      <c r="AA402" s="210"/>
      <c r="AB402" s="210"/>
      <c r="AC402" s="210"/>
      <c r="AD402" s="210"/>
      <c r="AE402" s="210"/>
      <c r="AF402" s="210"/>
      <c r="AG402" s="210" t="s">
        <v>165</v>
      </c>
      <c r="AH402" s="210">
        <v>0</v>
      </c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3" x14ac:dyDescent="0.25">
      <c r="A403" s="227"/>
      <c r="B403" s="228"/>
      <c r="C403" s="258" t="s">
        <v>847</v>
      </c>
      <c r="D403" s="233"/>
      <c r="E403" s="234">
        <v>154</v>
      </c>
      <c r="F403" s="231"/>
      <c r="G403" s="231"/>
      <c r="H403" s="231"/>
      <c r="I403" s="231"/>
      <c r="J403" s="231"/>
      <c r="K403" s="231"/>
      <c r="L403" s="231"/>
      <c r="M403" s="231"/>
      <c r="N403" s="230"/>
      <c r="O403" s="230"/>
      <c r="P403" s="230"/>
      <c r="Q403" s="230"/>
      <c r="R403" s="231"/>
      <c r="S403" s="231"/>
      <c r="T403" s="231"/>
      <c r="U403" s="231"/>
      <c r="V403" s="231"/>
      <c r="W403" s="231"/>
      <c r="X403" s="231"/>
      <c r="Y403" s="231"/>
      <c r="Z403" s="210"/>
      <c r="AA403" s="210"/>
      <c r="AB403" s="210"/>
      <c r="AC403" s="210"/>
      <c r="AD403" s="210"/>
      <c r="AE403" s="210"/>
      <c r="AF403" s="210"/>
      <c r="AG403" s="210" t="s">
        <v>165</v>
      </c>
      <c r="AH403" s="210">
        <v>0</v>
      </c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3" x14ac:dyDescent="0.25">
      <c r="A404" s="227"/>
      <c r="B404" s="228"/>
      <c r="C404" s="258" t="s">
        <v>848</v>
      </c>
      <c r="D404" s="233"/>
      <c r="E404" s="234">
        <v>106</v>
      </c>
      <c r="F404" s="231"/>
      <c r="G404" s="231"/>
      <c r="H404" s="231"/>
      <c r="I404" s="231"/>
      <c r="J404" s="231"/>
      <c r="K404" s="231"/>
      <c r="L404" s="231"/>
      <c r="M404" s="231"/>
      <c r="N404" s="230"/>
      <c r="O404" s="230"/>
      <c r="P404" s="230"/>
      <c r="Q404" s="230"/>
      <c r="R404" s="231"/>
      <c r="S404" s="231"/>
      <c r="T404" s="231"/>
      <c r="U404" s="231"/>
      <c r="V404" s="231"/>
      <c r="W404" s="231"/>
      <c r="X404" s="231"/>
      <c r="Y404" s="231"/>
      <c r="Z404" s="210"/>
      <c r="AA404" s="210"/>
      <c r="AB404" s="210"/>
      <c r="AC404" s="210"/>
      <c r="AD404" s="210"/>
      <c r="AE404" s="210"/>
      <c r="AF404" s="210"/>
      <c r="AG404" s="210" t="s">
        <v>165</v>
      </c>
      <c r="AH404" s="210">
        <v>0</v>
      </c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ht="20.399999999999999" outlineLevel="1" x14ac:dyDescent="0.25">
      <c r="A405" s="244">
        <v>166</v>
      </c>
      <c r="B405" s="245" t="s">
        <v>1073</v>
      </c>
      <c r="C405" s="257" t="s">
        <v>1074</v>
      </c>
      <c r="D405" s="246" t="s">
        <v>158</v>
      </c>
      <c r="E405" s="247">
        <v>4.5</v>
      </c>
      <c r="F405" s="248"/>
      <c r="G405" s="249">
        <f>ROUND(E405*F405,2)</f>
        <v>0</v>
      </c>
      <c r="H405" s="232"/>
      <c r="I405" s="231">
        <f>ROUND(E405*H405,2)</f>
        <v>0</v>
      </c>
      <c r="J405" s="232"/>
      <c r="K405" s="231">
        <f>ROUND(E405*J405,2)</f>
        <v>0</v>
      </c>
      <c r="L405" s="231">
        <v>21</v>
      </c>
      <c r="M405" s="231">
        <f>G405*(1+L405/100)</f>
        <v>0</v>
      </c>
      <c r="N405" s="230">
        <v>2.3000000000000001E-4</v>
      </c>
      <c r="O405" s="230">
        <f>ROUND(E405*N405,2)</f>
        <v>0</v>
      </c>
      <c r="P405" s="230">
        <v>0</v>
      </c>
      <c r="Q405" s="230">
        <f>ROUND(E405*P405,2)</f>
        <v>0</v>
      </c>
      <c r="R405" s="231"/>
      <c r="S405" s="231" t="s">
        <v>159</v>
      </c>
      <c r="T405" s="231" t="s">
        <v>160</v>
      </c>
      <c r="U405" s="231">
        <v>0.161</v>
      </c>
      <c r="V405" s="231">
        <f>ROUND(E405*U405,2)</f>
        <v>0.72</v>
      </c>
      <c r="W405" s="231"/>
      <c r="X405" s="231" t="s">
        <v>161</v>
      </c>
      <c r="Y405" s="231" t="s">
        <v>162</v>
      </c>
      <c r="Z405" s="210"/>
      <c r="AA405" s="210"/>
      <c r="AB405" s="210"/>
      <c r="AC405" s="210"/>
      <c r="AD405" s="210"/>
      <c r="AE405" s="210"/>
      <c r="AF405" s="210"/>
      <c r="AG405" s="210" t="s">
        <v>163</v>
      </c>
      <c r="AH405" s="210"/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2" x14ac:dyDescent="0.25">
      <c r="A406" s="227"/>
      <c r="B406" s="228"/>
      <c r="C406" s="258" t="s">
        <v>1075</v>
      </c>
      <c r="D406" s="233"/>
      <c r="E406" s="234">
        <v>4.5</v>
      </c>
      <c r="F406" s="231"/>
      <c r="G406" s="231"/>
      <c r="H406" s="231"/>
      <c r="I406" s="231"/>
      <c r="J406" s="231"/>
      <c r="K406" s="231"/>
      <c r="L406" s="231"/>
      <c r="M406" s="231"/>
      <c r="N406" s="230"/>
      <c r="O406" s="230"/>
      <c r="P406" s="230"/>
      <c r="Q406" s="230"/>
      <c r="R406" s="231"/>
      <c r="S406" s="231"/>
      <c r="T406" s="231"/>
      <c r="U406" s="231"/>
      <c r="V406" s="231"/>
      <c r="W406" s="231"/>
      <c r="X406" s="231"/>
      <c r="Y406" s="231"/>
      <c r="Z406" s="210"/>
      <c r="AA406" s="210"/>
      <c r="AB406" s="210"/>
      <c r="AC406" s="210"/>
      <c r="AD406" s="210"/>
      <c r="AE406" s="210"/>
      <c r="AF406" s="210"/>
      <c r="AG406" s="210" t="s">
        <v>165</v>
      </c>
      <c r="AH406" s="210">
        <v>0</v>
      </c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1" x14ac:dyDescent="0.25">
      <c r="A407" s="244">
        <v>167</v>
      </c>
      <c r="B407" s="245" t="s">
        <v>1076</v>
      </c>
      <c r="C407" s="257" t="s">
        <v>1077</v>
      </c>
      <c r="D407" s="246" t="s">
        <v>158</v>
      </c>
      <c r="E407" s="247">
        <v>28</v>
      </c>
      <c r="F407" s="248"/>
      <c r="G407" s="249">
        <f>ROUND(E407*F407,2)</f>
        <v>0</v>
      </c>
      <c r="H407" s="232"/>
      <c r="I407" s="231">
        <f>ROUND(E407*H407,2)</f>
        <v>0</v>
      </c>
      <c r="J407" s="232"/>
      <c r="K407" s="231">
        <f>ROUND(E407*J407,2)</f>
        <v>0</v>
      </c>
      <c r="L407" s="231">
        <v>21</v>
      </c>
      <c r="M407" s="231">
        <f>G407*(1+L407/100)</f>
        <v>0</v>
      </c>
      <c r="N407" s="230">
        <v>3.0000000000000001E-3</v>
      </c>
      <c r="O407" s="230">
        <f>ROUND(E407*N407,2)</f>
        <v>0.08</v>
      </c>
      <c r="P407" s="230">
        <v>0</v>
      </c>
      <c r="Q407" s="230">
        <f>ROUND(E407*P407,2)</f>
        <v>0</v>
      </c>
      <c r="R407" s="231"/>
      <c r="S407" s="231" t="s">
        <v>159</v>
      </c>
      <c r="T407" s="231" t="s">
        <v>160</v>
      </c>
      <c r="U407" s="231">
        <v>0.28000000000000003</v>
      </c>
      <c r="V407" s="231">
        <f>ROUND(E407*U407,2)</f>
        <v>7.84</v>
      </c>
      <c r="W407" s="231"/>
      <c r="X407" s="231" t="s">
        <v>161</v>
      </c>
      <c r="Y407" s="231" t="s">
        <v>162</v>
      </c>
      <c r="Z407" s="210"/>
      <c r="AA407" s="210"/>
      <c r="AB407" s="210"/>
      <c r="AC407" s="210"/>
      <c r="AD407" s="210"/>
      <c r="AE407" s="210"/>
      <c r="AF407" s="210"/>
      <c r="AG407" s="210" t="s">
        <v>367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2" x14ac:dyDescent="0.25">
      <c r="A408" s="227"/>
      <c r="B408" s="228"/>
      <c r="C408" s="258" t="s">
        <v>1078</v>
      </c>
      <c r="D408" s="233"/>
      <c r="E408" s="234">
        <v>28</v>
      </c>
      <c r="F408" s="231"/>
      <c r="G408" s="231"/>
      <c r="H408" s="231"/>
      <c r="I408" s="231"/>
      <c r="J408" s="231"/>
      <c r="K408" s="231"/>
      <c r="L408" s="231"/>
      <c r="M408" s="231"/>
      <c r="N408" s="230"/>
      <c r="O408" s="230"/>
      <c r="P408" s="230"/>
      <c r="Q408" s="230"/>
      <c r="R408" s="231"/>
      <c r="S408" s="231"/>
      <c r="T408" s="231"/>
      <c r="U408" s="231"/>
      <c r="V408" s="231"/>
      <c r="W408" s="231"/>
      <c r="X408" s="231"/>
      <c r="Y408" s="231"/>
      <c r="Z408" s="210"/>
      <c r="AA408" s="210"/>
      <c r="AB408" s="210"/>
      <c r="AC408" s="210"/>
      <c r="AD408" s="210"/>
      <c r="AE408" s="210"/>
      <c r="AF408" s="210"/>
      <c r="AG408" s="210" t="s">
        <v>165</v>
      </c>
      <c r="AH408" s="210">
        <v>0</v>
      </c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1" x14ac:dyDescent="0.25">
      <c r="A409" s="244">
        <v>168</v>
      </c>
      <c r="B409" s="245" t="s">
        <v>1079</v>
      </c>
      <c r="C409" s="257" t="s">
        <v>1080</v>
      </c>
      <c r="D409" s="246" t="s">
        <v>158</v>
      </c>
      <c r="E409" s="247">
        <v>3.63</v>
      </c>
      <c r="F409" s="248"/>
      <c r="G409" s="249">
        <f>ROUND(E409*F409,2)</f>
        <v>0</v>
      </c>
      <c r="H409" s="232"/>
      <c r="I409" s="231">
        <f>ROUND(E409*H409,2)</f>
        <v>0</v>
      </c>
      <c r="J409" s="232"/>
      <c r="K409" s="231">
        <f>ROUND(E409*J409,2)</f>
        <v>0</v>
      </c>
      <c r="L409" s="231">
        <v>21</v>
      </c>
      <c r="M409" s="231">
        <f>G409*(1+L409/100)</f>
        <v>0</v>
      </c>
      <c r="N409" s="230">
        <v>0</v>
      </c>
      <c r="O409" s="230">
        <f>ROUND(E409*N409,2)</f>
        <v>0</v>
      </c>
      <c r="P409" s="230">
        <v>0</v>
      </c>
      <c r="Q409" s="230">
        <f>ROUND(E409*P409,2)</f>
        <v>0</v>
      </c>
      <c r="R409" s="231"/>
      <c r="S409" s="231" t="s">
        <v>159</v>
      </c>
      <c r="T409" s="231" t="s">
        <v>160</v>
      </c>
      <c r="U409" s="231">
        <v>7.0000000000000007E-2</v>
      </c>
      <c r="V409" s="231">
        <f>ROUND(E409*U409,2)</f>
        <v>0.25</v>
      </c>
      <c r="W409" s="231"/>
      <c r="X409" s="231" t="s">
        <v>161</v>
      </c>
      <c r="Y409" s="231" t="s">
        <v>162</v>
      </c>
      <c r="Z409" s="210"/>
      <c r="AA409" s="210"/>
      <c r="AB409" s="210"/>
      <c r="AC409" s="210"/>
      <c r="AD409" s="210"/>
      <c r="AE409" s="210"/>
      <c r="AF409" s="210"/>
      <c r="AG409" s="210" t="s">
        <v>163</v>
      </c>
      <c r="AH409" s="210"/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2" x14ac:dyDescent="0.25">
      <c r="A410" s="227"/>
      <c r="B410" s="228"/>
      <c r="C410" s="258" t="s">
        <v>963</v>
      </c>
      <c r="D410" s="233"/>
      <c r="E410" s="234">
        <v>3.63</v>
      </c>
      <c r="F410" s="231"/>
      <c r="G410" s="231"/>
      <c r="H410" s="231"/>
      <c r="I410" s="231"/>
      <c r="J410" s="231"/>
      <c r="K410" s="231"/>
      <c r="L410" s="231"/>
      <c r="M410" s="231"/>
      <c r="N410" s="230"/>
      <c r="O410" s="230"/>
      <c r="P410" s="230"/>
      <c r="Q410" s="230"/>
      <c r="R410" s="231"/>
      <c r="S410" s="231"/>
      <c r="T410" s="231"/>
      <c r="U410" s="231"/>
      <c r="V410" s="231"/>
      <c r="W410" s="231"/>
      <c r="X410" s="231"/>
      <c r="Y410" s="231"/>
      <c r="Z410" s="210"/>
      <c r="AA410" s="210"/>
      <c r="AB410" s="210"/>
      <c r="AC410" s="210"/>
      <c r="AD410" s="210"/>
      <c r="AE410" s="210"/>
      <c r="AF410" s="210"/>
      <c r="AG410" s="210" t="s">
        <v>165</v>
      </c>
      <c r="AH410" s="210">
        <v>0</v>
      </c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5">
      <c r="A411" s="244">
        <v>169</v>
      </c>
      <c r="B411" s="245" t="s">
        <v>1081</v>
      </c>
      <c r="C411" s="257" t="s">
        <v>1082</v>
      </c>
      <c r="D411" s="246" t="s">
        <v>158</v>
      </c>
      <c r="E411" s="247">
        <v>156.65350000000001</v>
      </c>
      <c r="F411" s="248"/>
      <c r="G411" s="249">
        <f>ROUND(E411*F411,2)</f>
        <v>0</v>
      </c>
      <c r="H411" s="232"/>
      <c r="I411" s="231">
        <f>ROUND(E411*H411,2)</f>
        <v>0</v>
      </c>
      <c r="J411" s="232"/>
      <c r="K411" s="231">
        <f>ROUND(E411*J411,2)</f>
        <v>0</v>
      </c>
      <c r="L411" s="231">
        <v>21</v>
      </c>
      <c r="M411" s="231">
        <f>G411*(1+L411/100)</f>
        <v>0</v>
      </c>
      <c r="N411" s="230">
        <v>0</v>
      </c>
      <c r="O411" s="230">
        <f>ROUND(E411*N411,2)</f>
        <v>0</v>
      </c>
      <c r="P411" s="230">
        <v>0</v>
      </c>
      <c r="Q411" s="230">
        <f>ROUND(E411*P411,2)</f>
        <v>0</v>
      </c>
      <c r="R411" s="231"/>
      <c r="S411" s="231" t="s">
        <v>419</v>
      </c>
      <c r="T411" s="231" t="s">
        <v>420</v>
      </c>
      <c r="U411" s="231">
        <v>0.45</v>
      </c>
      <c r="V411" s="231">
        <f>ROUND(E411*U411,2)</f>
        <v>70.489999999999995</v>
      </c>
      <c r="W411" s="231"/>
      <c r="X411" s="231" t="s">
        <v>161</v>
      </c>
      <c r="Y411" s="231" t="s">
        <v>162</v>
      </c>
      <c r="Z411" s="210"/>
      <c r="AA411" s="210"/>
      <c r="AB411" s="210"/>
      <c r="AC411" s="210"/>
      <c r="AD411" s="210"/>
      <c r="AE411" s="210"/>
      <c r="AF411" s="210"/>
      <c r="AG411" s="210" t="s">
        <v>163</v>
      </c>
      <c r="AH411" s="210"/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2" x14ac:dyDescent="0.25">
      <c r="A412" s="227"/>
      <c r="B412" s="228"/>
      <c r="C412" s="258" t="s">
        <v>1083</v>
      </c>
      <c r="D412" s="233"/>
      <c r="E412" s="234">
        <v>123.69</v>
      </c>
      <c r="F412" s="231"/>
      <c r="G412" s="231"/>
      <c r="H412" s="231"/>
      <c r="I412" s="231"/>
      <c r="J412" s="231"/>
      <c r="K412" s="231"/>
      <c r="L412" s="231"/>
      <c r="M412" s="231"/>
      <c r="N412" s="230"/>
      <c r="O412" s="230"/>
      <c r="P412" s="230"/>
      <c r="Q412" s="230"/>
      <c r="R412" s="231"/>
      <c r="S412" s="231"/>
      <c r="T412" s="231"/>
      <c r="U412" s="231"/>
      <c r="V412" s="231"/>
      <c r="W412" s="231"/>
      <c r="X412" s="231"/>
      <c r="Y412" s="231"/>
      <c r="Z412" s="210"/>
      <c r="AA412" s="210"/>
      <c r="AB412" s="210"/>
      <c r="AC412" s="210"/>
      <c r="AD412" s="210"/>
      <c r="AE412" s="210"/>
      <c r="AF412" s="210"/>
      <c r="AG412" s="210" t="s">
        <v>165</v>
      </c>
      <c r="AH412" s="210">
        <v>0</v>
      </c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3" x14ac:dyDescent="0.25">
      <c r="A413" s="227"/>
      <c r="B413" s="228"/>
      <c r="C413" s="258" t="s">
        <v>1084</v>
      </c>
      <c r="D413" s="233"/>
      <c r="E413" s="234">
        <v>4.782</v>
      </c>
      <c r="F413" s="231"/>
      <c r="G413" s="231"/>
      <c r="H413" s="231"/>
      <c r="I413" s="231"/>
      <c r="J413" s="231"/>
      <c r="K413" s="231"/>
      <c r="L413" s="231"/>
      <c r="M413" s="231"/>
      <c r="N413" s="230"/>
      <c r="O413" s="230"/>
      <c r="P413" s="230"/>
      <c r="Q413" s="230"/>
      <c r="R413" s="231"/>
      <c r="S413" s="231"/>
      <c r="T413" s="231"/>
      <c r="U413" s="231"/>
      <c r="V413" s="231"/>
      <c r="W413" s="231"/>
      <c r="X413" s="231"/>
      <c r="Y413" s="231"/>
      <c r="Z413" s="210"/>
      <c r="AA413" s="210"/>
      <c r="AB413" s="210"/>
      <c r="AC413" s="210"/>
      <c r="AD413" s="210"/>
      <c r="AE413" s="210"/>
      <c r="AF413" s="210"/>
      <c r="AG413" s="210" t="s">
        <v>165</v>
      </c>
      <c r="AH413" s="210">
        <v>0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3" x14ac:dyDescent="0.25">
      <c r="A414" s="227"/>
      <c r="B414" s="228"/>
      <c r="C414" s="258" t="s">
        <v>1007</v>
      </c>
      <c r="D414" s="233"/>
      <c r="E414" s="234">
        <v>9.1</v>
      </c>
      <c r="F414" s="231"/>
      <c r="G414" s="231"/>
      <c r="H414" s="231"/>
      <c r="I414" s="231"/>
      <c r="J414" s="231"/>
      <c r="K414" s="231"/>
      <c r="L414" s="231"/>
      <c r="M414" s="231"/>
      <c r="N414" s="230"/>
      <c r="O414" s="230"/>
      <c r="P414" s="230"/>
      <c r="Q414" s="230"/>
      <c r="R414" s="231"/>
      <c r="S414" s="231"/>
      <c r="T414" s="231"/>
      <c r="U414" s="231"/>
      <c r="V414" s="231"/>
      <c r="W414" s="231"/>
      <c r="X414" s="231"/>
      <c r="Y414" s="231"/>
      <c r="Z414" s="210"/>
      <c r="AA414" s="210"/>
      <c r="AB414" s="210"/>
      <c r="AC414" s="210"/>
      <c r="AD414" s="210"/>
      <c r="AE414" s="210"/>
      <c r="AF414" s="210"/>
      <c r="AG414" s="210" t="s">
        <v>165</v>
      </c>
      <c r="AH414" s="210">
        <v>0</v>
      </c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3" x14ac:dyDescent="0.25">
      <c r="A415" s="227"/>
      <c r="B415" s="228"/>
      <c r="C415" s="258" t="s">
        <v>961</v>
      </c>
      <c r="D415" s="233"/>
      <c r="E415" s="234">
        <v>11.64</v>
      </c>
      <c r="F415" s="231"/>
      <c r="G415" s="231"/>
      <c r="H415" s="231"/>
      <c r="I415" s="231"/>
      <c r="J415" s="231"/>
      <c r="K415" s="231"/>
      <c r="L415" s="231"/>
      <c r="M415" s="231"/>
      <c r="N415" s="230"/>
      <c r="O415" s="230"/>
      <c r="P415" s="230"/>
      <c r="Q415" s="230"/>
      <c r="R415" s="231"/>
      <c r="S415" s="231"/>
      <c r="T415" s="231"/>
      <c r="U415" s="231"/>
      <c r="V415" s="231"/>
      <c r="W415" s="231"/>
      <c r="X415" s="231"/>
      <c r="Y415" s="231"/>
      <c r="Z415" s="210"/>
      <c r="AA415" s="210"/>
      <c r="AB415" s="210"/>
      <c r="AC415" s="210"/>
      <c r="AD415" s="210"/>
      <c r="AE415" s="210"/>
      <c r="AF415" s="210"/>
      <c r="AG415" s="210" t="s">
        <v>165</v>
      </c>
      <c r="AH415" s="210">
        <v>0</v>
      </c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3" x14ac:dyDescent="0.25">
      <c r="A416" s="227"/>
      <c r="B416" s="228"/>
      <c r="C416" s="258" t="s">
        <v>962</v>
      </c>
      <c r="D416" s="233"/>
      <c r="E416" s="234">
        <v>7.4414999999999996</v>
      </c>
      <c r="F416" s="231"/>
      <c r="G416" s="231"/>
      <c r="H416" s="231"/>
      <c r="I416" s="231"/>
      <c r="J416" s="231"/>
      <c r="K416" s="231"/>
      <c r="L416" s="231"/>
      <c r="M416" s="231"/>
      <c r="N416" s="230"/>
      <c r="O416" s="230"/>
      <c r="P416" s="230"/>
      <c r="Q416" s="230"/>
      <c r="R416" s="231"/>
      <c r="S416" s="231"/>
      <c r="T416" s="231"/>
      <c r="U416" s="231"/>
      <c r="V416" s="231"/>
      <c r="W416" s="231"/>
      <c r="X416" s="231"/>
      <c r="Y416" s="231"/>
      <c r="Z416" s="210"/>
      <c r="AA416" s="210"/>
      <c r="AB416" s="210"/>
      <c r="AC416" s="210"/>
      <c r="AD416" s="210"/>
      <c r="AE416" s="210"/>
      <c r="AF416" s="210"/>
      <c r="AG416" s="210" t="s">
        <v>165</v>
      </c>
      <c r="AH416" s="210">
        <v>0</v>
      </c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5">
      <c r="A417" s="250">
        <v>170</v>
      </c>
      <c r="B417" s="251" t="s">
        <v>1085</v>
      </c>
      <c r="C417" s="259" t="s">
        <v>1086</v>
      </c>
      <c r="D417" s="252" t="s">
        <v>158</v>
      </c>
      <c r="E417" s="253">
        <v>4.5</v>
      </c>
      <c r="F417" s="254"/>
      <c r="G417" s="255">
        <f>ROUND(E417*F417,2)</f>
        <v>0</v>
      </c>
      <c r="H417" s="232"/>
      <c r="I417" s="231">
        <f>ROUND(E417*H417,2)</f>
        <v>0</v>
      </c>
      <c r="J417" s="232"/>
      <c r="K417" s="231">
        <f>ROUND(E417*J417,2)</f>
        <v>0</v>
      </c>
      <c r="L417" s="231">
        <v>21</v>
      </c>
      <c r="M417" s="231">
        <f>G417*(1+L417/100)</f>
        <v>0</v>
      </c>
      <c r="N417" s="230">
        <v>2.4499999999999999E-3</v>
      </c>
      <c r="O417" s="230">
        <f>ROUND(E417*N417,2)</f>
        <v>0.01</v>
      </c>
      <c r="P417" s="230">
        <v>0</v>
      </c>
      <c r="Q417" s="230">
        <f>ROUND(E417*P417,2)</f>
        <v>0</v>
      </c>
      <c r="R417" s="231" t="s">
        <v>768</v>
      </c>
      <c r="S417" s="231" t="s">
        <v>159</v>
      </c>
      <c r="T417" s="231" t="s">
        <v>160</v>
      </c>
      <c r="U417" s="231">
        <v>0</v>
      </c>
      <c r="V417" s="231">
        <f>ROUND(E417*U417,2)</f>
        <v>0</v>
      </c>
      <c r="W417" s="231"/>
      <c r="X417" s="231" t="s">
        <v>769</v>
      </c>
      <c r="Y417" s="231" t="s">
        <v>162</v>
      </c>
      <c r="Z417" s="210"/>
      <c r="AA417" s="210"/>
      <c r="AB417" s="210"/>
      <c r="AC417" s="210"/>
      <c r="AD417" s="210"/>
      <c r="AE417" s="210"/>
      <c r="AF417" s="210"/>
      <c r="AG417" s="210" t="s">
        <v>770</v>
      </c>
      <c r="AH417" s="210"/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5">
      <c r="A418" s="244">
        <v>171</v>
      </c>
      <c r="B418" s="245" t="s">
        <v>1087</v>
      </c>
      <c r="C418" s="257" t="s">
        <v>1088</v>
      </c>
      <c r="D418" s="246" t="s">
        <v>158</v>
      </c>
      <c r="E418" s="247">
        <v>415</v>
      </c>
      <c r="F418" s="248"/>
      <c r="G418" s="249">
        <f>ROUND(E418*F418,2)</f>
        <v>0</v>
      </c>
      <c r="H418" s="232"/>
      <c r="I418" s="231">
        <f>ROUND(E418*H418,2)</f>
        <v>0</v>
      </c>
      <c r="J418" s="232"/>
      <c r="K418" s="231">
        <f>ROUND(E418*J418,2)</f>
        <v>0</v>
      </c>
      <c r="L418" s="231">
        <v>21</v>
      </c>
      <c r="M418" s="231">
        <f>G418*(1+L418/100)</f>
        <v>0</v>
      </c>
      <c r="N418" s="230">
        <v>1.1999999999999999E-3</v>
      </c>
      <c r="O418" s="230">
        <f>ROUND(E418*N418,2)</f>
        <v>0.5</v>
      </c>
      <c r="P418" s="230">
        <v>0</v>
      </c>
      <c r="Q418" s="230">
        <f>ROUND(E418*P418,2)</f>
        <v>0</v>
      </c>
      <c r="R418" s="231" t="s">
        <v>768</v>
      </c>
      <c r="S418" s="231" t="s">
        <v>159</v>
      </c>
      <c r="T418" s="231" t="s">
        <v>160</v>
      </c>
      <c r="U418" s="231">
        <v>0</v>
      </c>
      <c r="V418" s="231">
        <f>ROUND(E418*U418,2)</f>
        <v>0</v>
      </c>
      <c r="W418" s="231"/>
      <c r="X418" s="231" t="s">
        <v>769</v>
      </c>
      <c r="Y418" s="231" t="s">
        <v>162</v>
      </c>
      <c r="Z418" s="210"/>
      <c r="AA418" s="210"/>
      <c r="AB418" s="210"/>
      <c r="AC418" s="210"/>
      <c r="AD418" s="210"/>
      <c r="AE418" s="210"/>
      <c r="AF418" s="210"/>
      <c r="AG418" s="210" t="s">
        <v>770</v>
      </c>
      <c r="AH418" s="210"/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2" x14ac:dyDescent="0.25">
      <c r="A419" s="227"/>
      <c r="B419" s="228"/>
      <c r="C419" s="258" t="s">
        <v>846</v>
      </c>
      <c r="D419" s="233"/>
      <c r="E419" s="234">
        <v>155</v>
      </c>
      <c r="F419" s="231"/>
      <c r="G419" s="231"/>
      <c r="H419" s="231"/>
      <c r="I419" s="231"/>
      <c r="J419" s="231"/>
      <c r="K419" s="231"/>
      <c r="L419" s="231"/>
      <c r="M419" s="231"/>
      <c r="N419" s="230"/>
      <c r="O419" s="230"/>
      <c r="P419" s="230"/>
      <c r="Q419" s="230"/>
      <c r="R419" s="231"/>
      <c r="S419" s="231"/>
      <c r="T419" s="231"/>
      <c r="U419" s="231"/>
      <c r="V419" s="231"/>
      <c r="W419" s="231"/>
      <c r="X419" s="231"/>
      <c r="Y419" s="231"/>
      <c r="Z419" s="210"/>
      <c r="AA419" s="210"/>
      <c r="AB419" s="210"/>
      <c r="AC419" s="210"/>
      <c r="AD419" s="210"/>
      <c r="AE419" s="210"/>
      <c r="AF419" s="210"/>
      <c r="AG419" s="210" t="s">
        <v>165</v>
      </c>
      <c r="AH419" s="210">
        <v>0</v>
      </c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3" x14ac:dyDescent="0.25">
      <c r="A420" s="227"/>
      <c r="B420" s="228"/>
      <c r="C420" s="258" t="s">
        <v>847</v>
      </c>
      <c r="D420" s="233"/>
      <c r="E420" s="234">
        <v>154</v>
      </c>
      <c r="F420" s="231"/>
      <c r="G420" s="231"/>
      <c r="H420" s="231"/>
      <c r="I420" s="231"/>
      <c r="J420" s="231"/>
      <c r="K420" s="231"/>
      <c r="L420" s="231"/>
      <c r="M420" s="231"/>
      <c r="N420" s="230"/>
      <c r="O420" s="230"/>
      <c r="P420" s="230"/>
      <c r="Q420" s="230"/>
      <c r="R420" s="231"/>
      <c r="S420" s="231"/>
      <c r="T420" s="231"/>
      <c r="U420" s="231"/>
      <c r="V420" s="231"/>
      <c r="W420" s="231"/>
      <c r="X420" s="231"/>
      <c r="Y420" s="231"/>
      <c r="Z420" s="210"/>
      <c r="AA420" s="210"/>
      <c r="AB420" s="210"/>
      <c r="AC420" s="210"/>
      <c r="AD420" s="210"/>
      <c r="AE420" s="210"/>
      <c r="AF420" s="210"/>
      <c r="AG420" s="210" t="s">
        <v>165</v>
      </c>
      <c r="AH420" s="210">
        <v>0</v>
      </c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3" x14ac:dyDescent="0.25">
      <c r="A421" s="227"/>
      <c r="B421" s="228"/>
      <c r="C421" s="258" t="s">
        <v>848</v>
      </c>
      <c r="D421" s="233"/>
      <c r="E421" s="234">
        <v>106</v>
      </c>
      <c r="F421" s="231"/>
      <c r="G421" s="231"/>
      <c r="H421" s="231"/>
      <c r="I421" s="231"/>
      <c r="J421" s="231"/>
      <c r="K421" s="231"/>
      <c r="L421" s="231"/>
      <c r="M421" s="231"/>
      <c r="N421" s="230"/>
      <c r="O421" s="230"/>
      <c r="P421" s="230"/>
      <c r="Q421" s="230"/>
      <c r="R421" s="231"/>
      <c r="S421" s="231"/>
      <c r="T421" s="231"/>
      <c r="U421" s="231"/>
      <c r="V421" s="231"/>
      <c r="W421" s="231"/>
      <c r="X421" s="231"/>
      <c r="Y421" s="231"/>
      <c r="Z421" s="210"/>
      <c r="AA421" s="210"/>
      <c r="AB421" s="210"/>
      <c r="AC421" s="210"/>
      <c r="AD421" s="210"/>
      <c r="AE421" s="210"/>
      <c r="AF421" s="210"/>
      <c r="AG421" s="210" t="s">
        <v>165</v>
      </c>
      <c r="AH421" s="210">
        <v>0</v>
      </c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outlineLevel="1" x14ac:dyDescent="0.25">
      <c r="A422" s="227">
        <v>172</v>
      </c>
      <c r="B422" s="228" t="s">
        <v>1089</v>
      </c>
      <c r="C422" s="268" t="s">
        <v>1090</v>
      </c>
      <c r="D422" s="229" t="s">
        <v>0</v>
      </c>
      <c r="E422" s="267"/>
      <c r="F422" s="232"/>
      <c r="G422" s="231">
        <f>ROUND(E422*F422,2)</f>
        <v>0</v>
      </c>
      <c r="H422" s="232"/>
      <c r="I422" s="231">
        <f>ROUND(E422*H422,2)</f>
        <v>0</v>
      </c>
      <c r="J422" s="232"/>
      <c r="K422" s="231">
        <f>ROUND(E422*J422,2)</f>
        <v>0</v>
      </c>
      <c r="L422" s="231">
        <v>21</v>
      </c>
      <c r="M422" s="231">
        <f>G422*(1+L422/100)</f>
        <v>0</v>
      </c>
      <c r="N422" s="230">
        <v>0</v>
      </c>
      <c r="O422" s="230">
        <f>ROUND(E422*N422,2)</f>
        <v>0</v>
      </c>
      <c r="P422" s="230">
        <v>0</v>
      </c>
      <c r="Q422" s="230">
        <f>ROUND(E422*P422,2)</f>
        <v>0</v>
      </c>
      <c r="R422" s="231"/>
      <c r="S422" s="231" t="s">
        <v>159</v>
      </c>
      <c r="T422" s="231" t="s">
        <v>160</v>
      </c>
      <c r="U422" s="231">
        <v>0</v>
      </c>
      <c r="V422" s="231">
        <f>ROUND(E422*U422,2)</f>
        <v>0</v>
      </c>
      <c r="W422" s="231"/>
      <c r="X422" s="231" t="s">
        <v>954</v>
      </c>
      <c r="Y422" s="231" t="s">
        <v>162</v>
      </c>
      <c r="Z422" s="210"/>
      <c r="AA422" s="210"/>
      <c r="AB422" s="210"/>
      <c r="AC422" s="210"/>
      <c r="AD422" s="210"/>
      <c r="AE422" s="210"/>
      <c r="AF422" s="210"/>
      <c r="AG422" s="210" t="s">
        <v>955</v>
      </c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x14ac:dyDescent="0.25">
      <c r="A423" s="237" t="s">
        <v>154</v>
      </c>
      <c r="B423" s="238" t="s">
        <v>93</v>
      </c>
      <c r="C423" s="256" t="s">
        <v>94</v>
      </c>
      <c r="D423" s="239"/>
      <c r="E423" s="240"/>
      <c r="F423" s="241"/>
      <c r="G423" s="242">
        <f>SUMIF(AG424:AG424,"&lt;&gt;NOR",G424:G424)</f>
        <v>0</v>
      </c>
      <c r="H423" s="236"/>
      <c r="I423" s="236">
        <f>SUM(I424:I424)</f>
        <v>0</v>
      </c>
      <c r="J423" s="236"/>
      <c r="K423" s="236">
        <f>SUM(K424:K424)</f>
        <v>0</v>
      </c>
      <c r="L423" s="236"/>
      <c r="M423" s="236">
        <f>SUM(M424:M424)</f>
        <v>0</v>
      </c>
      <c r="N423" s="235"/>
      <c r="O423" s="235">
        <f>SUM(O424:O424)</f>
        <v>0</v>
      </c>
      <c r="P423" s="235"/>
      <c r="Q423" s="235">
        <f>SUM(Q424:Q424)</f>
        <v>0</v>
      </c>
      <c r="R423" s="236"/>
      <c r="S423" s="236"/>
      <c r="T423" s="236"/>
      <c r="U423" s="236"/>
      <c r="V423" s="236">
        <f>SUM(V424:V424)</f>
        <v>0</v>
      </c>
      <c r="W423" s="236"/>
      <c r="X423" s="236"/>
      <c r="Y423" s="236"/>
      <c r="AG423" t="s">
        <v>155</v>
      </c>
    </row>
    <row r="424" spans="1:60" outlineLevel="1" x14ac:dyDescent="0.25">
      <c r="A424" s="250">
        <v>173</v>
      </c>
      <c r="B424" s="251" t="s">
        <v>1091</v>
      </c>
      <c r="C424" s="259" t="s">
        <v>1092</v>
      </c>
      <c r="D424" s="252" t="s">
        <v>489</v>
      </c>
      <c r="E424" s="253">
        <v>1</v>
      </c>
      <c r="F424" s="254"/>
      <c r="G424" s="255">
        <f>ROUND(E424*F424,2)</f>
        <v>0</v>
      </c>
      <c r="H424" s="232"/>
      <c r="I424" s="231">
        <f>ROUND(E424*H424,2)</f>
        <v>0</v>
      </c>
      <c r="J424" s="232"/>
      <c r="K424" s="231">
        <f>ROUND(E424*J424,2)</f>
        <v>0</v>
      </c>
      <c r="L424" s="231">
        <v>21</v>
      </c>
      <c r="M424" s="231">
        <f>G424*(1+L424/100)</f>
        <v>0</v>
      </c>
      <c r="N424" s="230">
        <v>0</v>
      </c>
      <c r="O424" s="230">
        <f>ROUND(E424*N424,2)</f>
        <v>0</v>
      </c>
      <c r="P424" s="230">
        <v>0</v>
      </c>
      <c r="Q424" s="230">
        <f>ROUND(E424*P424,2)</f>
        <v>0</v>
      </c>
      <c r="R424" s="231"/>
      <c r="S424" s="231" t="s">
        <v>419</v>
      </c>
      <c r="T424" s="231" t="s">
        <v>420</v>
      </c>
      <c r="U424" s="231">
        <v>0</v>
      </c>
      <c r="V424" s="231">
        <f>ROUND(E424*U424,2)</f>
        <v>0</v>
      </c>
      <c r="W424" s="231"/>
      <c r="X424" s="231" t="s">
        <v>161</v>
      </c>
      <c r="Y424" s="231" t="s">
        <v>162</v>
      </c>
      <c r="Z424" s="210"/>
      <c r="AA424" s="210"/>
      <c r="AB424" s="210"/>
      <c r="AC424" s="210"/>
      <c r="AD424" s="210"/>
      <c r="AE424" s="210"/>
      <c r="AF424" s="210"/>
      <c r="AG424" s="210" t="s">
        <v>163</v>
      </c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x14ac:dyDescent="0.25">
      <c r="A425" s="237" t="s">
        <v>154</v>
      </c>
      <c r="B425" s="238" t="s">
        <v>95</v>
      </c>
      <c r="C425" s="256" t="s">
        <v>96</v>
      </c>
      <c r="D425" s="239"/>
      <c r="E425" s="240"/>
      <c r="F425" s="241"/>
      <c r="G425" s="242">
        <f>SUMIF(AG426:AG453,"&lt;&gt;NOR",G426:G453)</f>
        <v>0</v>
      </c>
      <c r="H425" s="236"/>
      <c r="I425" s="236">
        <f>SUM(I426:I453)</f>
        <v>0</v>
      </c>
      <c r="J425" s="236"/>
      <c r="K425" s="236">
        <f>SUM(K426:K453)</f>
        <v>0</v>
      </c>
      <c r="L425" s="236"/>
      <c r="M425" s="236">
        <f>SUM(M426:M453)</f>
        <v>0</v>
      </c>
      <c r="N425" s="235"/>
      <c r="O425" s="235">
        <f>SUM(O426:O453)</f>
        <v>0.59000000000000008</v>
      </c>
      <c r="P425" s="235"/>
      <c r="Q425" s="235">
        <f>SUM(Q426:Q453)</f>
        <v>0</v>
      </c>
      <c r="R425" s="236"/>
      <c r="S425" s="236"/>
      <c r="T425" s="236"/>
      <c r="U425" s="236"/>
      <c r="V425" s="236">
        <f>SUM(V426:V453)</f>
        <v>59.309999999999995</v>
      </c>
      <c r="W425" s="236"/>
      <c r="X425" s="236"/>
      <c r="Y425" s="236"/>
      <c r="AG425" t="s">
        <v>155</v>
      </c>
    </row>
    <row r="426" spans="1:60" outlineLevel="1" x14ac:dyDescent="0.25">
      <c r="A426" s="250">
        <v>174</v>
      </c>
      <c r="B426" s="251" t="s">
        <v>1093</v>
      </c>
      <c r="C426" s="259" t="s">
        <v>1094</v>
      </c>
      <c r="D426" s="252" t="s">
        <v>1095</v>
      </c>
      <c r="E426" s="253">
        <v>8</v>
      </c>
      <c r="F426" s="254"/>
      <c r="G426" s="255">
        <f>ROUND(E426*F426,2)</f>
        <v>0</v>
      </c>
      <c r="H426" s="232"/>
      <c r="I426" s="231">
        <f>ROUND(E426*H426,2)</f>
        <v>0</v>
      </c>
      <c r="J426" s="232"/>
      <c r="K426" s="231">
        <f>ROUND(E426*J426,2)</f>
        <v>0</v>
      </c>
      <c r="L426" s="231">
        <v>21</v>
      </c>
      <c r="M426" s="231">
        <f>G426*(1+L426/100)</f>
        <v>0</v>
      </c>
      <c r="N426" s="230">
        <v>8.8999999999999995E-4</v>
      </c>
      <c r="O426" s="230">
        <f>ROUND(E426*N426,2)</f>
        <v>0.01</v>
      </c>
      <c r="P426" s="230">
        <v>0</v>
      </c>
      <c r="Q426" s="230">
        <f>ROUND(E426*P426,2)</f>
        <v>0</v>
      </c>
      <c r="R426" s="231"/>
      <c r="S426" s="231" t="s">
        <v>159</v>
      </c>
      <c r="T426" s="231" t="s">
        <v>160</v>
      </c>
      <c r="U426" s="231">
        <v>1.1200000000000001</v>
      </c>
      <c r="V426" s="231">
        <f>ROUND(E426*U426,2)</f>
        <v>8.9600000000000009</v>
      </c>
      <c r="W426" s="231"/>
      <c r="X426" s="231" t="s">
        <v>161</v>
      </c>
      <c r="Y426" s="231" t="s">
        <v>162</v>
      </c>
      <c r="Z426" s="210"/>
      <c r="AA426" s="210"/>
      <c r="AB426" s="210"/>
      <c r="AC426" s="210"/>
      <c r="AD426" s="210"/>
      <c r="AE426" s="210"/>
      <c r="AF426" s="210"/>
      <c r="AG426" s="210" t="s">
        <v>163</v>
      </c>
      <c r="AH426" s="210"/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5">
      <c r="A427" s="250">
        <v>175</v>
      </c>
      <c r="B427" s="251" t="s">
        <v>1096</v>
      </c>
      <c r="C427" s="259" t="s">
        <v>1097</v>
      </c>
      <c r="D427" s="252" t="s">
        <v>1095</v>
      </c>
      <c r="E427" s="253">
        <v>2</v>
      </c>
      <c r="F427" s="254"/>
      <c r="G427" s="255">
        <f>ROUND(E427*F427,2)</f>
        <v>0</v>
      </c>
      <c r="H427" s="232"/>
      <c r="I427" s="231">
        <f>ROUND(E427*H427,2)</f>
        <v>0</v>
      </c>
      <c r="J427" s="232"/>
      <c r="K427" s="231">
        <f>ROUND(E427*J427,2)</f>
        <v>0</v>
      </c>
      <c r="L427" s="231">
        <v>21</v>
      </c>
      <c r="M427" s="231">
        <f>G427*(1+L427/100)</f>
        <v>0</v>
      </c>
      <c r="N427" s="230">
        <v>1.41E-3</v>
      </c>
      <c r="O427" s="230">
        <f>ROUND(E427*N427,2)</f>
        <v>0</v>
      </c>
      <c r="P427" s="230">
        <v>0</v>
      </c>
      <c r="Q427" s="230">
        <f>ROUND(E427*P427,2)</f>
        <v>0</v>
      </c>
      <c r="R427" s="231"/>
      <c r="S427" s="231" t="s">
        <v>159</v>
      </c>
      <c r="T427" s="231" t="s">
        <v>160</v>
      </c>
      <c r="U427" s="231">
        <v>1.575</v>
      </c>
      <c r="V427" s="231">
        <f>ROUND(E427*U427,2)</f>
        <v>3.15</v>
      </c>
      <c r="W427" s="231"/>
      <c r="X427" s="231" t="s">
        <v>161</v>
      </c>
      <c r="Y427" s="231" t="s">
        <v>162</v>
      </c>
      <c r="Z427" s="210"/>
      <c r="AA427" s="210"/>
      <c r="AB427" s="210"/>
      <c r="AC427" s="210"/>
      <c r="AD427" s="210"/>
      <c r="AE427" s="210"/>
      <c r="AF427" s="210"/>
      <c r="AG427" s="210" t="s">
        <v>163</v>
      </c>
      <c r="AH427" s="210"/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1" x14ac:dyDescent="0.25">
      <c r="A428" s="250">
        <v>176</v>
      </c>
      <c r="B428" s="251" t="s">
        <v>1098</v>
      </c>
      <c r="C428" s="259" t="s">
        <v>1099</v>
      </c>
      <c r="D428" s="252" t="s">
        <v>1095</v>
      </c>
      <c r="E428" s="253">
        <v>1</v>
      </c>
      <c r="F428" s="254"/>
      <c r="G428" s="255">
        <f>ROUND(E428*F428,2)</f>
        <v>0</v>
      </c>
      <c r="H428" s="232"/>
      <c r="I428" s="231">
        <f>ROUND(E428*H428,2)</f>
        <v>0</v>
      </c>
      <c r="J428" s="232"/>
      <c r="K428" s="231">
        <f>ROUND(E428*J428,2)</f>
        <v>0</v>
      </c>
      <c r="L428" s="231">
        <v>21</v>
      </c>
      <c r="M428" s="231">
        <f>G428*(1+L428/100)</f>
        <v>0</v>
      </c>
      <c r="N428" s="230">
        <v>4.4999999999999999E-4</v>
      </c>
      <c r="O428" s="230">
        <f>ROUND(E428*N428,2)</f>
        <v>0</v>
      </c>
      <c r="P428" s="230">
        <v>0</v>
      </c>
      <c r="Q428" s="230">
        <f>ROUND(E428*P428,2)</f>
        <v>0</v>
      </c>
      <c r="R428" s="231"/>
      <c r="S428" s="231" t="s">
        <v>159</v>
      </c>
      <c r="T428" s="231" t="s">
        <v>160</v>
      </c>
      <c r="U428" s="231">
        <v>5</v>
      </c>
      <c r="V428" s="231">
        <f>ROUND(E428*U428,2)</f>
        <v>5</v>
      </c>
      <c r="W428" s="231"/>
      <c r="X428" s="231" t="s">
        <v>161</v>
      </c>
      <c r="Y428" s="231" t="s">
        <v>162</v>
      </c>
      <c r="Z428" s="210"/>
      <c r="AA428" s="210"/>
      <c r="AB428" s="210"/>
      <c r="AC428" s="210"/>
      <c r="AD428" s="210"/>
      <c r="AE428" s="210"/>
      <c r="AF428" s="210"/>
      <c r="AG428" s="210" t="s">
        <v>163</v>
      </c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5">
      <c r="A429" s="250">
        <v>177</v>
      </c>
      <c r="B429" s="251" t="s">
        <v>1100</v>
      </c>
      <c r="C429" s="259" t="s">
        <v>1101</v>
      </c>
      <c r="D429" s="252" t="s">
        <v>1095</v>
      </c>
      <c r="E429" s="253">
        <v>1</v>
      </c>
      <c r="F429" s="254"/>
      <c r="G429" s="255">
        <f>ROUND(E429*F429,2)</f>
        <v>0</v>
      </c>
      <c r="H429" s="232"/>
      <c r="I429" s="231">
        <f>ROUND(E429*H429,2)</f>
        <v>0</v>
      </c>
      <c r="J429" s="232"/>
      <c r="K429" s="231">
        <f>ROUND(E429*J429,2)</f>
        <v>0</v>
      </c>
      <c r="L429" s="231">
        <v>21</v>
      </c>
      <c r="M429" s="231">
        <f>G429*(1+L429/100)</f>
        <v>0</v>
      </c>
      <c r="N429" s="230">
        <v>6.2E-4</v>
      </c>
      <c r="O429" s="230">
        <f>ROUND(E429*N429,2)</f>
        <v>0</v>
      </c>
      <c r="P429" s="230">
        <v>0</v>
      </c>
      <c r="Q429" s="230">
        <f>ROUND(E429*P429,2)</f>
        <v>0</v>
      </c>
      <c r="R429" s="231"/>
      <c r="S429" s="231" t="s">
        <v>159</v>
      </c>
      <c r="T429" s="231" t="s">
        <v>160</v>
      </c>
      <c r="U429" s="231">
        <v>2.6</v>
      </c>
      <c r="V429" s="231">
        <f>ROUND(E429*U429,2)</f>
        <v>2.6</v>
      </c>
      <c r="W429" s="231"/>
      <c r="X429" s="231" t="s">
        <v>161</v>
      </c>
      <c r="Y429" s="231" t="s">
        <v>162</v>
      </c>
      <c r="Z429" s="210"/>
      <c r="AA429" s="210"/>
      <c r="AB429" s="210"/>
      <c r="AC429" s="210"/>
      <c r="AD429" s="210"/>
      <c r="AE429" s="210"/>
      <c r="AF429" s="210"/>
      <c r="AG429" s="210" t="s">
        <v>163</v>
      </c>
      <c r="AH429" s="210"/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5">
      <c r="A430" s="250">
        <v>178</v>
      </c>
      <c r="B430" s="251" t="s">
        <v>1102</v>
      </c>
      <c r="C430" s="259" t="s">
        <v>1103</v>
      </c>
      <c r="D430" s="252" t="s">
        <v>329</v>
      </c>
      <c r="E430" s="253">
        <v>1</v>
      </c>
      <c r="F430" s="254"/>
      <c r="G430" s="255">
        <f>ROUND(E430*F430,2)</f>
        <v>0</v>
      </c>
      <c r="H430" s="232"/>
      <c r="I430" s="231">
        <f>ROUND(E430*H430,2)</f>
        <v>0</v>
      </c>
      <c r="J430" s="232"/>
      <c r="K430" s="231">
        <f>ROUND(E430*J430,2)</f>
        <v>0</v>
      </c>
      <c r="L430" s="231">
        <v>21</v>
      </c>
      <c r="M430" s="231">
        <f>G430*(1+L430/100)</f>
        <v>0</v>
      </c>
      <c r="N430" s="230">
        <v>3.0899999999999999E-3</v>
      </c>
      <c r="O430" s="230">
        <f>ROUND(E430*N430,2)</f>
        <v>0</v>
      </c>
      <c r="P430" s="230">
        <v>0</v>
      </c>
      <c r="Q430" s="230">
        <f>ROUND(E430*P430,2)</f>
        <v>0</v>
      </c>
      <c r="R430" s="231"/>
      <c r="S430" s="231" t="s">
        <v>159</v>
      </c>
      <c r="T430" s="231" t="s">
        <v>160</v>
      </c>
      <c r="U430" s="231">
        <v>1.25</v>
      </c>
      <c r="V430" s="231">
        <f>ROUND(E430*U430,2)</f>
        <v>1.25</v>
      </c>
      <c r="W430" s="231"/>
      <c r="X430" s="231" t="s">
        <v>161</v>
      </c>
      <c r="Y430" s="231" t="s">
        <v>162</v>
      </c>
      <c r="Z430" s="210"/>
      <c r="AA430" s="210"/>
      <c r="AB430" s="210"/>
      <c r="AC430" s="210"/>
      <c r="AD430" s="210"/>
      <c r="AE430" s="210"/>
      <c r="AF430" s="210"/>
      <c r="AG430" s="210" t="s">
        <v>163</v>
      </c>
      <c r="AH430" s="210"/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1" x14ac:dyDescent="0.25">
      <c r="A431" s="250">
        <v>179</v>
      </c>
      <c r="B431" s="251" t="s">
        <v>1104</v>
      </c>
      <c r="C431" s="259" t="s">
        <v>1105</v>
      </c>
      <c r="D431" s="252" t="s">
        <v>329</v>
      </c>
      <c r="E431" s="253">
        <v>1</v>
      </c>
      <c r="F431" s="254"/>
      <c r="G431" s="255">
        <f>ROUND(E431*F431,2)</f>
        <v>0</v>
      </c>
      <c r="H431" s="232"/>
      <c r="I431" s="231">
        <f>ROUND(E431*H431,2)</f>
        <v>0</v>
      </c>
      <c r="J431" s="232"/>
      <c r="K431" s="231">
        <f>ROUND(E431*J431,2)</f>
        <v>0</v>
      </c>
      <c r="L431" s="231">
        <v>21</v>
      </c>
      <c r="M431" s="231">
        <f>G431*(1+L431/100)</f>
        <v>0</v>
      </c>
      <c r="N431" s="230">
        <v>1.8000000000000001E-4</v>
      </c>
      <c r="O431" s="230">
        <f>ROUND(E431*N431,2)</f>
        <v>0</v>
      </c>
      <c r="P431" s="230">
        <v>0</v>
      </c>
      <c r="Q431" s="230">
        <f>ROUND(E431*P431,2)</f>
        <v>0</v>
      </c>
      <c r="R431" s="231"/>
      <c r="S431" s="231" t="s">
        <v>159</v>
      </c>
      <c r="T431" s="231" t="s">
        <v>160</v>
      </c>
      <c r="U431" s="231">
        <v>0.47599999999999998</v>
      </c>
      <c r="V431" s="231">
        <f>ROUND(E431*U431,2)</f>
        <v>0.48</v>
      </c>
      <c r="W431" s="231"/>
      <c r="X431" s="231" t="s">
        <v>161</v>
      </c>
      <c r="Y431" s="231" t="s">
        <v>162</v>
      </c>
      <c r="Z431" s="210"/>
      <c r="AA431" s="210"/>
      <c r="AB431" s="210"/>
      <c r="AC431" s="210"/>
      <c r="AD431" s="210"/>
      <c r="AE431" s="210"/>
      <c r="AF431" s="210"/>
      <c r="AG431" s="210" t="s">
        <v>163</v>
      </c>
      <c r="AH431" s="210"/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5">
      <c r="A432" s="250">
        <v>180</v>
      </c>
      <c r="B432" s="251" t="s">
        <v>1106</v>
      </c>
      <c r="C432" s="259" t="s">
        <v>1107</v>
      </c>
      <c r="D432" s="252" t="s">
        <v>329</v>
      </c>
      <c r="E432" s="253">
        <v>14</v>
      </c>
      <c r="F432" s="254"/>
      <c r="G432" s="255">
        <f>ROUND(E432*F432,2)</f>
        <v>0</v>
      </c>
      <c r="H432" s="232"/>
      <c r="I432" s="231">
        <f>ROUND(E432*H432,2)</f>
        <v>0</v>
      </c>
      <c r="J432" s="232"/>
      <c r="K432" s="231">
        <f>ROUND(E432*J432,2)</f>
        <v>0</v>
      </c>
      <c r="L432" s="231">
        <v>21</v>
      </c>
      <c r="M432" s="231">
        <f>G432*(1+L432/100)</f>
        <v>0</v>
      </c>
      <c r="N432" s="230">
        <v>4.0000000000000003E-5</v>
      </c>
      <c r="O432" s="230">
        <f>ROUND(E432*N432,2)</f>
        <v>0</v>
      </c>
      <c r="P432" s="230">
        <v>0</v>
      </c>
      <c r="Q432" s="230">
        <f>ROUND(E432*P432,2)</f>
        <v>0</v>
      </c>
      <c r="R432" s="231"/>
      <c r="S432" s="231" t="s">
        <v>159</v>
      </c>
      <c r="T432" s="231" t="s">
        <v>160</v>
      </c>
      <c r="U432" s="231">
        <v>0.44500000000000001</v>
      </c>
      <c r="V432" s="231">
        <f>ROUND(E432*U432,2)</f>
        <v>6.23</v>
      </c>
      <c r="W432" s="231"/>
      <c r="X432" s="231" t="s">
        <v>161</v>
      </c>
      <c r="Y432" s="231" t="s">
        <v>162</v>
      </c>
      <c r="Z432" s="210"/>
      <c r="AA432" s="210"/>
      <c r="AB432" s="210"/>
      <c r="AC432" s="210"/>
      <c r="AD432" s="210"/>
      <c r="AE432" s="210"/>
      <c r="AF432" s="210"/>
      <c r="AG432" s="210" t="s">
        <v>163</v>
      </c>
      <c r="AH432" s="210"/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1" x14ac:dyDescent="0.25">
      <c r="A433" s="250">
        <v>181</v>
      </c>
      <c r="B433" s="251" t="s">
        <v>1108</v>
      </c>
      <c r="C433" s="259" t="s">
        <v>1109</v>
      </c>
      <c r="D433" s="252" t="s">
        <v>329</v>
      </c>
      <c r="E433" s="253">
        <v>1</v>
      </c>
      <c r="F433" s="254"/>
      <c r="G433" s="255">
        <f>ROUND(E433*F433,2)</f>
        <v>0</v>
      </c>
      <c r="H433" s="232"/>
      <c r="I433" s="231">
        <f>ROUND(E433*H433,2)</f>
        <v>0</v>
      </c>
      <c r="J433" s="232"/>
      <c r="K433" s="231">
        <f>ROUND(E433*J433,2)</f>
        <v>0</v>
      </c>
      <c r="L433" s="231">
        <v>21</v>
      </c>
      <c r="M433" s="231">
        <f>G433*(1+L433/100)</f>
        <v>0</v>
      </c>
      <c r="N433" s="230">
        <v>0</v>
      </c>
      <c r="O433" s="230">
        <f>ROUND(E433*N433,2)</f>
        <v>0</v>
      </c>
      <c r="P433" s="230">
        <v>0</v>
      </c>
      <c r="Q433" s="230">
        <f>ROUND(E433*P433,2)</f>
        <v>0</v>
      </c>
      <c r="R433" s="231"/>
      <c r="S433" s="231" t="s">
        <v>159</v>
      </c>
      <c r="T433" s="231" t="s">
        <v>160</v>
      </c>
      <c r="U433" s="231">
        <v>1.4</v>
      </c>
      <c r="V433" s="231">
        <f>ROUND(E433*U433,2)</f>
        <v>1.4</v>
      </c>
      <c r="W433" s="231"/>
      <c r="X433" s="231" t="s">
        <v>161</v>
      </c>
      <c r="Y433" s="231" t="s">
        <v>162</v>
      </c>
      <c r="Z433" s="210"/>
      <c r="AA433" s="210"/>
      <c r="AB433" s="210"/>
      <c r="AC433" s="210"/>
      <c r="AD433" s="210"/>
      <c r="AE433" s="210"/>
      <c r="AF433" s="210"/>
      <c r="AG433" s="210" t="s">
        <v>163</v>
      </c>
      <c r="AH433" s="210"/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ht="20.399999999999999" outlineLevel="1" x14ac:dyDescent="0.25">
      <c r="A434" s="250">
        <v>182</v>
      </c>
      <c r="B434" s="251" t="s">
        <v>1110</v>
      </c>
      <c r="C434" s="259" t="s">
        <v>1111</v>
      </c>
      <c r="D434" s="252" t="s">
        <v>1095</v>
      </c>
      <c r="E434" s="253">
        <v>8</v>
      </c>
      <c r="F434" s="254"/>
      <c r="G434" s="255">
        <f>ROUND(E434*F434,2)</f>
        <v>0</v>
      </c>
      <c r="H434" s="232"/>
      <c r="I434" s="231">
        <f>ROUND(E434*H434,2)</f>
        <v>0</v>
      </c>
      <c r="J434" s="232"/>
      <c r="K434" s="231">
        <f>ROUND(E434*J434,2)</f>
        <v>0</v>
      </c>
      <c r="L434" s="231">
        <v>21</v>
      </c>
      <c r="M434" s="231">
        <f>G434*(1+L434/100)</f>
        <v>0</v>
      </c>
      <c r="N434" s="230">
        <v>2.5999999999999999E-2</v>
      </c>
      <c r="O434" s="230">
        <f>ROUND(E434*N434,2)</f>
        <v>0.21</v>
      </c>
      <c r="P434" s="230">
        <v>0</v>
      </c>
      <c r="Q434" s="230">
        <f>ROUND(E434*P434,2)</f>
        <v>0</v>
      </c>
      <c r="R434" s="231"/>
      <c r="S434" s="231" t="s">
        <v>159</v>
      </c>
      <c r="T434" s="231" t="s">
        <v>160</v>
      </c>
      <c r="U434" s="231">
        <v>1.9</v>
      </c>
      <c r="V434" s="231">
        <f>ROUND(E434*U434,2)</f>
        <v>15.2</v>
      </c>
      <c r="W434" s="231"/>
      <c r="X434" s="231" t="s">
        <v>161</v>
      </c>
      <c r="Y434" s="231" t="s">
        <v>162</v>
      </c>
      <c r="Z434" s="210"/>
      <c r="AA434" s="210"/>
      <c r="AB434" s="210"/>
      <c r="AC434" s="210"/>
      <c r="AD434" s="210"/>
      <c r="AE434" s="210"/>
      <c r="AF434" s="210"/>
      <c r="AG434" s="210" t="s">
        <v>163</v>
      </c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ht="20.399999999999999" outlineLevel="1" x14ac:dyDescent="0.25">
      <c r="A435" s="250">
        <v>183</v>
      </c>
      <c r="B435" s="251" t="s">
        <v>1112</v>
      </c>
      <c r="C435" s="259" t="s">
        <v>1113</v>
      </c>
      <c r="D435" s="252" t="s">
        <v>502</v>
      </c>
      <c r="E435" s="253">
        <v>1</v>
      </c>
      <c r="F435" s="254"/>
      <c r="G435" s="255">
        <f>ROUND(E435*F435,2)</f>
        <v>0</v>
      </c>
      <c r="H435" s="232"/>
      <c r="I435" s="231">
        <f>ROUND(E435*H435,2)</f>
        <v>0</v>
      </c>
      <c r="J435" s="232"/>
      <c r="K435" s="231">
        <f>ROUND(E435*J435,2)</f>
        <v>0</v>
      </c>
      <c r="L435" s="231">
        <v>21</v>
      </c>
      <c r="M435" s="231">
        <f>G435*(1+L435/100)</f>
        <v>0</v>
      </c>
      <c r="N435" s="230">
        <v>0</v>
      </c>
      <c r="O435" s="230">
        <f>ROUND(E435*N435,2)</f>
        <v>0</v>
      </c>
      <c r="P435" s="230">
        <v>0</v>
      </c>
      <c r="Q435" s="230">
        <f>ROUND(E435*P435,2)</f>
        <v>0</v>
      </c>
      <c r="R435" s="231"/>
      <c r="S435" s="231" t="s">
        <v>419</v>
      </c>
      <c r="T435" s="231" t="s">
        <v>420</v>
      </c>
      <c r="U435" s="231">
        <v>0</v>
      </c>
      <c r="V435" s="231">
        <f>ROUND(E435*U435,2)</f>
        <v>0</v>
      </c>
      <c r="W435" s="231"/>
      <c r="X435" s="231" t="s">
        <v>161</v>
      </c>
      <c r="Y435" s="231" t="s">
        <v>162</v>
      </c>
      <c r="Z435" s="210"/>
      <c r="AA435" s="210"/>
      <c r="AB435" s="210"/>
      <c r="AC435" s="210"/>
      <c r="AD435" s="210"/>
      <c r="AE435" s="210"/>
      <c r="AF435" s="210"/>
      <c r="AG435" s="210" t="s">
        <v>163</v>
      </c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ht="20.399999999999999" outlineLevel="1" x14ac:dyDescent="0.25">
      <c r="A436" s="250">
        <v>184</v>
      </c>
      <c r="B436" s="251" t="s">
        <v>1114</v>
      </c>
      <c r="C436" s="259" t="s">
        <v>1115</v>
      </c>
      <c r="D436" s="252" t="s">
        <v>502</v>
      </c>
      <c r="E436" s="253">
        <v>1</v>
      </c>
      <c r="F436" s="254"/>
      <c r="G436" s="255">
        <f>ROUND(E436*F436,2)</f>
        <v>0</v>
      </c>
      <c r="H436" s="232"/>
      <c r="I436" s="231">
        <f>ROUND(E436*H436,2)</f>
        <v>0</v>
      </c>
      <c r="J436" s="232"/>
      <c r="K436" s="231">
        <f>ROUND(E436*J436,2)</f>
        <v>0</v>
      </c>
      <c r="L436" s="231">
        <v>21</v>
      </c>
      <c r="M436" s="231">
        <f>G436*(1+L436/100)</f>
        <v>0</v>
      </c>
      <c r="N436" s="230">
        <v>0</v>
      </c>
      <c r="O436" s="230">
        <f>ROUND(E436*N436,2)</f>
        <v>0</v>
      </c>
      <c r="P436" s="230">
        <v>0</v>
      </c>
      <c r="Q436" s="230">
        <f>ROUND(E436*P436,2)</f>
        <v>0</v>
      </c>
      <c r="R436" s="231"/>
      <c r="S436" s="231" t="s">
        <v>419</v>
      </c>
      <c r="T436" s="231" t="s">
        <v>420</v>
      </c>
      <c r="U436" s="231">
        <v>0</v>
      </c>
      <c r="V436" s="231">
        <f>ROUND(E436*U436,2)</f>
        <v>0</v>
      </c>
      <c r="W436" s="231"/>
      <c r="X436" s="231" t="s">
        <v>161</v>
      </c>
      <c r="Y436" s="231" t="s">
        <v>162</v>
      </c>
      <c r="Z436" s="210"/>
      <c r="AA436" s="210"/>
      <c r="AB436" s="210"/>
      <c r="AC436" s="210"/>
      <c r="AD436" s="210"/>
      <c r="AE436" s="210"/>
      <c r="AF436" s="210"/>
      <c r="AG436" s="210" t="s">
        <v>163</v>
      </c>
      <c r="AH436" s="210"/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ht="20.399999999999999" outlineLevel="1" x14ac:dyDescent="0.25">
      <c r="A437" s="250">
        <v>185</v>
      </c>
      <c r="B437" s="251" t="s">
        <v>1116</v>
      </c>
      <c r="C437" s="259" t="s">
        <v>1117</v>
      </c>
      <c r="D437" s="252" t="s">
        <v>502</v>
      </c>
      <c r="E437" s="253">
        <v>4</v>
      </c>
      <c r="F437" s="254"/>
      <c r="G437" s="255">
        <f>ROUND(E437*F437,2)</f>
        <v>0</v>
      </c>
      <c r="H437" s="232"/>
      <c r="I437" s="231">
        <f>ROUND(E437*H437,2)</f>
        <v>0</v>
      </c>
      <c r="J437" s="232"/>
      <c r="K437" s="231">
        <f>ROUND(E437*J437,2)</f>
        <v>0</v>
      </c>
      <c r="L437" s="231">
        <v>21</v>
      </c>
      <c r="M437" s="231">
        <f>G437*(1+L437/100)</f>
        <v>0</v>
      </c>
      <c r="N437" s="230">
        <v>0</v>
      </c>
      <c r="O437" s="230">
        <f>ROUND(E437*N437,2)</f>
        <v>0</v>
      </c>
      <c r="P437" s="230">
        <v>0</v>
      </c>
      <c r="Q437" s="230">
        <f>ROUND(E437*P437,2)</f>
        <v>0</v>
      </c>
      <c r="R437" s="231"/>
      <c r="S437" s="231" t="s">
        <v>419</v>
      </c>
      <c r="T437" s="231" t="s">
        <v>420</v>
      </c>
      <c r="U437" s="231">
        <v>0</v>
      </c>
      <c r="V437" s="231">
        <f>ROUND(E437*U437,2)</f>
        <v>0</v>
      </c>
      <c r="W437" s="231"/>
      <c r="X437" s="231" t="s">
        <v>161</v>
      </c>
      <c r="Y437" s="231" t="s">
        <v>162</v>
      </c>
      <c r="Z437" s="210"/>
      <c r="AA437" s="210"/>
      <c r="AB437" s="210"/>
      <c r="AC437" s="210"/>
      <c r="AD437" s="210"/>
      <c r="AE437" s="210"/>
      <c r="AF437" s="210"/>
      <c r="AG437" s="210" t="s">
        <v>163</v>
      </c>
      <c r="AH437" s="210"/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5">
      <c r="A438" s="250">
        <v>186</v>
      </c>
      <c r="B438" s="251" t="s">
        <v>1118</v>
      </c>
      <c r="C438" s="259" t="s">
        <v>1119</v>
      </c>
      <c r="D438" s="252" t="s">
        <v>1095</v>
      </c>
      <c r="E438" s="253">
        <v>12</v>
      </c>
      <c r="F438" s="254"/>
      <c r="G438" s="255">
        <f>ROUND(E438*F438,2)</f>
        <v>0</v>
      </c>
      <c r="H438" s="232"/>
      <c r="I438" s="231">
        <f>ROUND(E438*H438,2)</f>
        <v>0</v>
      </c>
      <c r="J438" s="232"/>
      <c r="K438" s="231">
        <f>ROUND(E438*J438,2)</f>
        <v>0</v>
      </c>
      <c r="L438" s="231">
        <v>21</v>
      </c>
      <c r="M438" s="231">
        <f>G438*(1+L438/100)</f>
        <v>0</v>
      </c>
      <c r="N438" s="230">
        <v>8.4000000000000003E-4</v>
      </c>
      <c r="O438" s="230">
        <f>ROUND(E438*N438,2)</f>
        <v>0.01</v>
      </c>
      <c r="P438" s="230">
        <v>0</v>
      </c>
      <c r="Q438" s="230">
        <f>ROUND(E438*P438,2)</f>
        <v>0</v>
      </c>
      <c r="R438" s="231"/>
      <c r="S438" s="231" t="s">
        <v>419</v>
      </c>
      <c r="T438" s="231" t="s">
        <v>160</v>
      </c>
      <c r="U438" s="231">
        <v>1.2529999999999999</v>
      </c>
      <c r="V438" s="231">
        <f>ROUND(E438*U438,2)</f>
        <v>15.04</v>
      </c>
      <c r="W438" s="231"/>
      <c r="X438" s="231" t="s">
        <v>161</v>
      </c>
      <c r="Y438" s="231" t="s">
        <v>162</v>
      </c>
      <c r="Z438" s="210"/>
      <c r="AA438" s="210"/>
      <c r="AB438" s="210"/>
      <c r="AC438" s="210"/>
      <c r="AD438" s="210"/>
      <c r="AE438" s="210"/>
      <c r="AF438" s="210"/>
      <c r="AG438" s="210" t="s">
        <v>163</v>
      </c>
      <c r="AH438" s="210"/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5">
      <c r="A439" s="250">
        <v>187</v>
      </c>
      <c r="B439" s="251" t="s">
        <v>1120</v>
      </c>
      <c r="C439" s="259" t="s">
        <v>1121</v>
      </c>
      <c r="D439" s="252" t="s">
        <v>329</v>
      </c>
      <c r="E439" s="253">
        <v>8</v>
      </c>
      <c r="F439" s="254"/>
      <c r="G439" s="255">
        <f>ROUND(E439*F439,2)</f>
        <v>0</v>
      </c>
      <c r="H439" s="232"/>
      <c r="I439" s="231">
        <f>ROUND(E439*H439,2)</f>
        <v>0</v>
      </c>
      <c r="J439" s="232"/>
      <c r="K439" s="231">
        <f>ROUND(E439*J439,2)</f>
        <v>0</v>
      </c>
      <c r="L439" s="231">
        <v>21</v>
      </c>
      <c r="M439" s="231">
        <f>G439*(1+L439/100)</f>
        <v>0</v>
      </c>
      <c r="N439" s="230">
        <v>3.2000000000000003E-4</v>
      </c>
      <c r="O439" s="230">
        <f>ROUND(E439*N439,2)</f>
        <v>0</v>
      </c>
      <c r="P439" s="230">
        <v>0</v>
      </c>
      <c r="Q439" s="230">
        <f>ROUND(E439*P439,2)</f>
        <v>0</v>
      </c>
      <c r="R439" s="231" t="s">
        <v>768</v>
      </c>
      <c r="S439" s="231" t="s">
        <v>159</v>
      </c>
      <c r="T439" s="231" t="s">
        <v>160</v>
      </c>
      <c r="U439" s="231">
        <v>0</v>
      </c>
      <c r="V439" s="231">
        <f>ROUND(E439*U439,2)</f>
        <v>0</v>
      </c>
      <c r="W439" s="231"/>
      <c r="X439" s="231" t="s">
        <v>769</v>
      </c>
      <c r="Y439" s="231" t="s">
        <v>162</v>
      </c>
      <c r="Z439" s="210"/>
      <c r="AA439" s="210"/>
      <c r="AB439" s="210"/>
      <c r="AC439" s="210"/>
      <c r="AD439" s="210"/>
      <c r="AE439" s="210"/>
      <c r="AF439" s="210"/>
      <c r="AG439" s="210" t="s">
        <v>770</v>
      </c>
      <c r="AH439" s="210"/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ht="20.399999999999999" outlineLevel="1" x14ac:dyDescent="0.25">
      <c r="A440" s="250">
        <v>188</v>
      </c>
      <c r="B440" s="251" t="s">
        <v>1122</v>
      </c>
      <c r="C440" s="259" t="s">
        <v>1123</v>
      </c>
      <c r="D440" s="252" t="s">
        <v>329</v>
      </c>
      <c r="E440" s="253">
        <v>1</v>
      </c>
      <c r="F440" s="254"/>
      <c r="G440" s="255">
        <f>ROUND(E440*F440,2)</f>
        <v>0</v>
      </c>
      <c r="H440" s="232"/>
      <c r="I440" s="231">
        <f>ROUND(E440*H440,2)</f>
        <v>0</v>
      </c>
      <c r="J440" s="232"/>
      <c r="K440" s="231">
        <f>ROUND(E440*J440,2)</f>
        <v>0</v>
      </c>
      <c r="L440" s="231">
        <v>21</v>
      </c>
      <c r="M440" s="231">
        <f>G440*(1+L440/100)</f>
        <v>0</v>
      </c>
      <c r="N440" s="230">
        <v>1.2999999999999999E-3</v>
      </c>
      <c r="O440" s="230">
        <f>ROUND(E440*N440,2)</f>
        <v>0</v>
      </c>
      <c r="P440" s="230">
        <v>0</v>
      </c>
      <c r="Q440" s="230">
        <f>ROUND(E440*P440,2)</f>
        <v>0</v>
      </c>
      <c r="R440" s="231" t="s">
        <v>768</v>
      </c>
      <c r="S440" s="231" t="s">
        <v>159</v>
      </c>
      <c r="T440" s="231" t="s">
        <v>160</v>
      </c>
      <c r="U440" s="231">
        <v>0</v>
      </c>
      <c r="V440" s="231">
        <f>ROUND(E440*U440,2)</f>
        <v>0</v>
      </c>
      <c r="W440" s="231"/>
      <c r="X440" s="231" t="s">
        <v>769</v>
      </c>
      <c r="Y440" s="231" t="s">
        <v>162</v>
      </c>
      <c r="Z440" s="210"/>
      <c r="AA440" s="210"/>
      <c r="AB440" s="210"/>
      <c r="AC440" s="210"/>
      <c r="AD440" s="210"/>
      <c r="AE440" s="210"/>
      <c r="AF440" s="210"/>
      <c r="AG440" s="210" t="s">
        <v>770</v>
      </c>
      <c r="AH440" s="210"/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ht="20.399999999999999" outlineLevel="1" x14ac:dyDescent="0.25">
      <c r="A441" s="250">
        <v>189</v>
      </c>
      <c r="B441" s="251" t="s">
        <v>1124</v>
      </c>
      <c r="C441" s="259" t="s">
        <v>1125</v>
      </c>
      <c r="D441" s="252" t="s">
        <v>329</v>
      </c>
      <c r="E441" s="253">
        <v>1</v>
      </c>
      <c r="F441" s="254"/>
      <c r="G441" s="255">
        <f>ROUND(E441*F441,2)</f>
        <v>0</v>
      </c>
      <c r="H441" s="232"/>
      <c r="I441" s="231">
        <f>ROUND(E441*H441,2)</f>
        <v>0</v>
      </c>
      <c r="J441" s="232"/>
      <c r="K441" s="231">
        <f>ROUND(E441*J441,2)</f>
        <v>0</v>
      </c>
      <c r="L441" s="231">
        <v>21</v>
      </c>
      <c r="M441" s="231">
        <f>G441*(1+L441/100)</f>
        <v>0</v>
      </c>
      <c r="N441" s="230">
        <v>2E-3</v>
      </c>
      <c r="O441" s="230">
        <f>ROUND(E441*N441,2)</f>
        <v>0</v>
      </c>
      <c r="P441" s="230">
        <v>0</v>
      </c>
      <c r="Q441" s="230">
        <f>ROUND(E441*P441,2)</f>
        <v>0</v>
      </c>
      <c r="R441" s="231" t="s">
        <v>768</v>
      </c>
      <c r="S441" s="231" t="s">
        <v>159</v>
      </c>
      <c r="T441" s="231" t="s">
        <v>420</v>
      </c>
      <c r="U441" s="231">
        <v>0</v>
      </c>
      <c r="V441" s="231">
        <f>ROUND(E441*U441,2)</f>
        <v>0</v>
      </c>
      <c r="W441" s="231"/>
      <c r="X441" s="231" t="s">
        <v>769</v>
      </c>
      <c r="Y441" s="231" t="s">
        <v>162</v>
      </c>
      <c r="Z441" s="210"/>
      <c r="AA441" s="210"/>
      <c r="AB441" s="210"/>
      <c r="AC441" s="210"/>
      <c r="AD441" s="210"/>
      <c r="AE441" s="210"/>
      <c r="AF441" s="210"/>
      <c r="AG441" s="210" t="s">
        <v>770</v>
      </c>
      <c r="AH441" s="210"/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ht="20.399999999999999" outlineLevel="1" x14ac:dyDescent="0.25">
      <c r="A442" s="250">
        <v>190</v>
      </c>
      <c r="B442" s="251" t="s">
        <v>1126</v>
      </c>
      <c r="C442" s="259" t="s">
        <v>1127</v>
      </c>
      <c r="D442" s="252" t="s">
        <v>329</v>
      </c>
      <c r="E442" s="253">
        <v>14</v>
      </c>
      <c r="F442" s="254"/>
      <c r="G442" s="255">
        <f>ROUND(E442*F442,2)</f>
        <v>0</v>
      </c>
      <c r="H442" s="232"/>
      <c r="I442" s="231">
        <f>ROUND(E442*H442,2)</f>
        <v>0</v>
      </c>
      <c r="J442" s="232"/>
      <c r="K442" s="231">
        <f>ROUND(E442*J442,2)</f>
        <v>0</v>
      </c>
      <c r="L442" s="231">
        <v>21</v>
      </c>
      <c r="M442" s="231">
        <f>G442*(1+L442/100)</f>
        <v>0</v>
      </c>
      <c r="N442" s="230">
        <v>1E-3</v>
      </c>
      <c r="O442" s="230">
        <f>ROUND(E442*N442,2)</f>
        <v>0.01</v>
      </c>
      <c r="P442" s="230">
        <v>0</v>
      </c>
      <c r="Q442" s="230">
        <f>ROUND(E442*P442,2)</f>
        <v>0</v>
      </c>
      <c r="R442" s="231" t="s">
        <v>768</v>
      </c>
      <c r="S442" s="231" t="s">
        <v>159</v>
      </c>
      <c r="T442" s="231" t="s">
        <v>160</v>
      </c>
      <c r="U442" s="231">
        <v>0</v>
      </c>
      <c r="V442" s="231">
        <f>ROUND(E442*U442,2)</f>
        <v>0</v>
      </c>
      <c r="W442" s="231"/>
      <c r="X442" s="231" t="s">
        <v>769</v>
      </c>
      <c r="Y442" s="231" t="s">
        <v>162</v>
      </c>
      <c r="Z442" s="210"/>
      <c r="AA442" s="210"/>
      <c r="AB442" s="210"/>
      <c r="AC442" s="210"/>
      <c r="AD442" s="210"/>
      <c r="AE442" s="210"/>
      <c r="AF442" s="210"/>
      <c r="AG442" s="210" t="s">
        <v>770</v>
      </c>
      <c r="AH442" s="210"/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outlineLevel="1" x14ac:dyDescent="0.25">
      <c r="A443" s="250">
        <v>191</v>
      </c>
      <c r="B443" s="251" t="s">
        <v>1128</v>
      </c>
      <c r="C443" s="259" t="s">
        <v>1129</v>
      </c>
      <c r="D443" s="252" t="s">
        <v>329</v>
      </c>
      <c r="E443" s="253">
        <v>1</v>
      </c>
      <c r="F443" s="254"/>
      <c r="G443" s="255">
        <f>ROUND(E443*F443,2)</f>
        <v>0</v>
      </c>
      <c r="H443" s="232"/>
      <c r="I443" s="231">
        <f>ROUND(E443*H443,2)</f>
        <v>0</v>
      </c>
      <c r="J443" s="232"/>
      <c r="K443" s="231">
        <f>ROUND(E443*J443,2)</f>
        <v>0</v>
      </c>
      <c r="L443" s="231">
        <v>21</v>
      </c>
      <c r="M443" s="231">
        <f>G443*(1+L443/100)</f>
        <v>0</v>
      </c>
      <c r="N443" s="230">
        <v>0</v>
      </c>
      <c r="O443" s="230">
        <f>ROUND(E443*N443,2)</f>
        <v>0</v>
      </c>
      <c r="P443" s="230">
        <v>0</v>
      </c>
      <c r="Q443" s="230">
        <f>ROUND(E443*P443,2)</f>
        <v>0</v>
      </c>
      <c r="R443" s="231" t="s">
        <v>768</v>
      </c>
      <c r="S443" s="231" t="s">
        <v>159</v>
      </c>
      <c r="T443" s="231" t="s">
        <v>420</v>
      </c>
      <c r="U443" s="231">
        <v>0</v>
      </c>
      <c r="V443" s="231">
        <f>ROUND(E443*U443,2)</f>
        <v>0</v>
      </c>
      <c r="W443" s="231"/>
      <c r="X443" s="231" t="s">
        <v>769</v>
      </c>
      <c r="Y443" s="231" t="s">
        <v>162</v>
      </c>
      <c r="Z443" s="210"/>
      <c r="AA443" s="210"/>
      <c r="AB443" s="210"/>
      <c r="AC443" s="210"/>
      <c r="AD443" s="210"/>
      <c r="AE443" s="210"/>
      <c r="AF443" s="210"/>
      <c r="AG443" s="210" t="s">
        <v>770</v>
      </c>
      <c r="AH443" s="210"/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ht="20.399999999999999" outlineLevel="1" x14ac:dyDescent="0.25">
      <c r="A444" s="250">
        <v>192</v>
      </c>
      <c r="B444" s="251" t="s">
        <v>1130</v>
      </c>
      <c r="C444" s="259" t="s">
        <v>1131</v>
      </c>
      <c r="D444" s="252" t="s">
        <v>329</v>
      </c>
      <c r="E444" s="253">
        <v>14</v>
      </c>
      <c r="F444" s="254"/>
      <c r="G444" s="255">
        <f>ROUND(E444*F444,2)</f>
        <v>0</v>
      </c>
      <c r="H444" s="232"/>
      <c r="I444" s="231">
        <f>ROUND(E444*H444,2)</f>
        <v>0</v>
      </c>
      <c r="J444" s="232"/>
      <c r="K444" s="231">
        <f>ROUND(E444*J444,2)</f>
        <v>0</v>
      </c>
      <c r="L444" s="231">
        <v>21</v>
      </c>
      <c r="M444" s="231">
        <f>G444*(1+L444/100)</f>
        <v>0</v>
      </c>
      <c r="N444" s="230">
        <v>0</v>
      </c>
      <c r="O444" s="230">
        <f>ROUND(E444*N444,2)</f>
        <v>0</v>
      </c>
      <c r="P444" s="230">
        <v>0</v>
      </c>
      <c r="Q444" s="230">
        <f>ROUND(E444*P444,2)</f>
        <v>0</v>
      </c>
      <c r="R444" s="231" t="s">
        <v>768</v>
      </c>
      <c r="S444" s="231" t="s">
        <v>159</v>
      </c>
      <c r="T444" s="231" t="s">
        <v>160</v>
      </c>
      <c r="U444" s="231">
        <v>0</v>
      </c>
      <c r="V444" s="231">
        <f>ROUND(E444*U444,2)</f>
        <v>0</v>
      </c>
      <c r="W444" s="231"/>
      <c r="X444" s="231" t="s">
        <v>769</v>
      </c>
      <c r="Y444" s="231" t="s">
        <v>162</v>
      </c>
      <c r="Z444" s="210"/>
      <c r="AA444" s="210"/>
      <c r="AB444" s="210"/>
      <c r="AC444" s="210"/>
      <c r="AD444" s="210"/>
      <c r="AE444" s="210"/>
      <c r="AF444" s="210"/>
      <c r="AG444" s="210" t="s">
        <v>770</v>
      </c>
      <c r="AH444" s="210"/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1" x14ac:dyDescent="0.25">
      <c r="A445" s="250">
        <v>193</v>
      </c>
      <c r="B445" s="251" t="s">
        <v>1132</v>
      </c>
      <c r="C445" s="259" t="s">
        <v>1133</v>
      </c>
      <c r="D445" s="252" t="s">
        <v>329</v>
      </c>
      <c r="E445" s="253">
        <v>1</v>
      </c>
      <c r="F445" s="254"/>
      <c r="G445" s="255">
        <f>ROUND(E445*F445,2)</f>
        <v>0</v>
      </c>
      <c r="H445" s="232"/>
      <c r="I445" s="231">
        <f>ROUND(E445*H445,2)</f>
        <v>0</v>
      </c>
      <c r="J445" s="232"/>
      <c r="K445" s="231">
        <f>ROUND(E445*J445,2)</f>
        <v>0</v>
      </c>
      <c r="L445" s="231">
        <v>21</v>
      </c>
      <c r="M445" s="231">
        <f>G445*(1+L445/100)</f>
        <v>0</v>
      </c>
      <c r="N445" s="230">
        <v>5.0000000000000001E-4</v>
      </c>
      <c r="O445" s="230">
        <f>ROUND(E445*N445,2)</f>
        <v>0</v>
      </c>
      <c r="P445" s="230">
        <v>0</v>
      </c>
      <c r="Q445" s="230">
        <f>ROUND(E445*P445,2)</f>
        <v>0</v>
      </c>
      <c r="R445" s="231" t="s">
        <v>768</v>
      </c>
      <c r="S445" s="231" t="s">
        <v>159</v>
      </c>
      <c r="T445" s="231" t="s">
        <v>160</v>
      </c>
      <c r="U445" s="231">
        <v>0</v>
      </c>
      <c r="V445" s="231">
        <f>ROUND(E445*U445,2)</f>
        <v>0</v>
      </c>
      <c r="W445" s="231"/>
      <c r="X445" s="231" t="s">
        <v>769</v>
      </c>
      <c r="Y445" s="231" t="s">
        <v>162</v>
      </c>
      <c r="Z445" s="210"/>
      <c r="AA445" s="210"/>
      <c r="AB445" s="210"/>
      <c r="AC445" s="210"/>
      <c r="AD445" s="210"/>
      <c r="AE445" s="210"/>
      <c r="AF445" s="210"/>
      <c r="AG445" s="210" t="s">
        <v>770</v>
      </c>
      <c r="AH445" s="210"/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ht="20.399999999999999" outlineLevel="1" x14ac:dyDescent="0.25">
      <c r="A446" s="250">
        <v>194</v>
      </c>
      <c r="B446" s="251" t="s">
        <v>1134</v>
      </c>
      <c r="C446" s="259" t="s">
        <v>1135</v>
      </c>
      <c r="D446" s="252" t="s">
        <v>329</v>
      </c>
      <c r="E446" s="253">
        <v>14</v>
      </c>
      <c r="F446" s="254"/>
      <c r="G446" s="255">
        <f>ROUND(E446*F446,2)</f>
        <v>0</v>
      </c>
      <c r="H446" s="232"/>
      <c r="I446" s="231">
        <f>ROUND(E446*H446,2)</f>
        <v>0</v>
      </c>
      <c r="J446" s="232"/>
      <c r="K446" s="231">
        <f>ROUND(E446*J446,2)</f>
        <v>0</v>
      </c>
      <c r="L446" s="231">
        <v>21</v>
      </c>
      <c r="M446" s="231">
        <f>G446*(1+L446/100)</f>
        <v>0</v>
      </c>
      <c r="N446" s="230">
        <v>2.0000000000000001E-4</v>
      </c>
      <c r="O446" s="230">
        <f>ROUND(E446*N446,2)</f>
        <v>0</v>
      </c>
      <c r="P446" s="230">
        <v>0</v>
      </c>
      <c r="Q446" s="230">
        <f>ROUND(E446*P446,2)</f>
        <v>0</v>
      </c>
      <c r="R446" s="231" t="s">
        <v>768</v>
      </c>
      <c r="S446" s="231" t="s">
        <v>159</v>
      </c>
      <c r="T446" s="231" t="s">
        <v>160</v>
      </c>
      <c r="U446" s="231">
        <v>0</v>
      </c>
      <c r="V446" s="231">
        <f>ROUND(E446*U446,2)</f>
        <v>0</v>
      </c>
      <c r="W446" s="231"/>
      <c r="X446" s="231" t="s">
        <v>769</v>
      </c>
      <c r="Y446" s="231" t="s">
        <v>162</v>
      </c>
      <c r="Z446" s="210"/>
      <c r="AA446" s="210"/>
      <c r="AB446" s="210"/>
      <c r="AC446" s="210"/>
      <c r="AD446" s="210"/>
      <c r="AE446" s="210"/>
      <c r="AF446" s="210"/>
      <c r="AG446" s="210" t="s">
        <v>770</v>
      </c>
      <c r="AH446" s="210"/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ht="20.399999999999999" outlineLevel="1" x14ac:dyDescent="0.25">
      <c r="A447" s="250">
        <v>195</v>
      </c>
      <c r="B447" s="251" t="s">
        <v>1136</v>
      </c>
      <c r="C447" s="259" t="s">
        <v>1137</v>
      </c>
      <c r="D447" s="252" t="s">
        <v>329</v>
      </c>
      <c r="E447" s="253">
        <v>1</v>
      </c>
      <c r="F447" s="254"/>
      <c r="G447" s="255">
        <f>ROUND(E447*F447,2)</f>
        <v>0</v>
      </c>
      <c r="H447" s="232"/>
      <c r="I447" s="231">
        <f>ROUND(E447*H447,2)</f>
        <v>0</v>
      </c>
      <c r="J447" s="232"/>
      <c r="K447" s="231">
        <f>ROUND(E447*J447,2)</f>
        <v>0</v>
      </c>
      <c r="L447" s="231">
        <v>21</v>
      </c>
      <c r="M447" s="231">
        <f>G447*(1+L447/100)</f>
        <v>0</v>
      </c>
      <c r="N447" s="230">
        <v>1.0999999999999999E-2</v>
      </c>
      <c r="O447" s="230">
        <f>ROUND(E447*N447,2)</f>
        <v>0.01</v>
      </c>
      <c r="P447" s="230">
        <v>0</v>
      </c>
      <c r="Q447" s="230">
        <f>ROUND(E447*P447,2)</f>
        <v>0</v>
      </c>
      <c r="R447" s="231" t="s">
        <v>768</v>
      </c>
      <c r="S447" s="231" t="s">
        <v>159</v>
      </c>
      <c r="T447" s="231" t="s">
        <v>160</v>
      </c>
      <c r="U447" s="231">
        <v>0</v>
      </c>
      <c r="V447" s="231">
        <f>ROUND(E447*U447,2)</f>
        <v>0</v>
      </c>
      <c r="W447" s="231"/>
      <c r="X447" s="231" t="s">
        <v>769</v>
      </c>
      <c r="Y447" s="231" t="s">
        <v>162</v>
      </c>
      <c r="Z447" s="210"/>
      <c r="AA447" s="210"/>
      <c r="AB447" s="210"/>
      <c r="AC447" s="210"/>
      <c r="AD447" s="210"/>
      <c r="AE447" s="210"/>
      <c r="AF447" s="210"/>
      <c r="AG447" s="210" t="s">
        <v>770</v>
      </c>
      <c r="AH447" s="210"/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ht="20.399999999999999" outlineLevel="1" x14ac:dyDescent="0.25">
      <c r="A448" s="250">
        <v>196</v>
      </c>
      <c r="B448" s="251" t="s">
        <v>1138</v>
      </c>
      <c r="C448" s="259" t="s">
        <v>1139</v>
      </c>
      <c r="D448" s="252" t="s">
        <v>329</v>
      </c>
      <c r="E448" s="253">
        <v>2</v>
      </c>
      <c r="F448" s="254"/>
      <c r="G448" s="255">
        <f>ROUND(E448*F448,2)</f>
        <v>0</v>
      </c>
      <c r="H448" s="232"/>
      <c r="I448" s="231">
        <f>ROUND(E448*H448,2)</f>
        <v>0</v>
      </c>
      <c r="J448" s="232"/>
      <c r="K448" s="231">
        <f>ROUND(E448*J448,2)</f>
        <v>0</v>
      </c>
      <c r="L448" s="231">
        <v>21</v>
      </c>
      <c r="M448" s="231">
        <f>G448*(1+L448/100)</f>
        <v>0</v>
      </c>
      <c r="N448" s="230">
        <v>1.7999999999999999E-2</v>
      </c>
      <c r="O448" s="230">
        <f>ROUND(E448*N448,2)</f>
        <v>0.04</v>
      </c>
      <c r="P448" s="230">
        <v>0</v>
      </c>
      <c r="Q448" s="230">
        <f>ROUND(E448*P448,2)</f>
        <v>0</v>
      </c>
      <c r="R448" s="231" t="s">
        <v>768</v>
      </c>
      <c r="S448" s="231" t="s">
        <v>159</v>
      </c>
      <c r="T448" s="231" t="s">
        <v>160</v>
      </c>
      <c r="U448" s="231">
        <v>0</v>
      </c>
      <c r="V448" s="231">
        <f>ROUND(E448*U448,2)</f>
        <v>0</v>
      </c>
      <c r="W448" s="231"/>
      <c r="X448" s="231" t="s">
        <v>769</v>
      </c>
      <c r="Y448" s="231" t="s">
        <v>162</v>
      </c>
      <c r="Z448" s="210"/>
      <c r="AA448" s="210"/>
      <c r="AB448" s="210"/>
      <c r="AC448" s="210"/>
      <c r="AD448" s="210"/>
      <c r="AE448" s="210"/>
      <c r="AF448" s="210"/>
      <c r="AG448" s="210" t="s">
        <v>770</v>
      </c>
      <c r="AH448" s="210"/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ht="20.399999999999999" outlineLevel="1" x14ac:dyDescent="0.25">
      <c r="A449" s="250">
        <v>197</v>
      </c>
      <c r="B449" s="251" t="s">
        <v>1140</v>
      </c>
      <c r="C449" s="259" t="s">
        <v>1141</v>
      </c>
      <c r="D449" s="252" t="s">
        <v>329</v>
      </c>
      <c r="E449" s="253">
        <v>12</v>
      </c>
      <c r="F449" s="254"/>
      <c r="G449" s="255">
        <f>ROUND(E449*F449,2)</f>
        <v>0</v>
      </c>
      <c r="H449" s="232"/>
      <c r="I449" s="231">
        <f>ROUND(E449*H449,2)</f>
        <v>0</v>
      </c>
      <c r="J449" s="232"/>
      <c r="K449" s="231">
        <f>ROUND(E449*J449,2)</f>
        <v>0</v>
      </c>
      <c r="L449" s="231">
        <v>21</v>
      </c>
      <c r="M449" s="231">
        <f>G449*(1+L449/100)</f>
        <v>0</v>
      </c>
      <c r="N449" s="230">
        <v>1.1299999999999999E-2</v>
      </c>
      <c r="O449" s="230">
        <f>ROUND(E449*N449,2)</f>
        <v>0.14000000000000001</v>
      </c>
      <c r="P449" s="230">
        <v>0</v>
      </c>
      <c r="Q449" s="230">
        <f>ROUND(E449*P449,2)</f>
        <v>0</v>
      </c>
      <c r="R449" s="231" t="s">
        <v>768</v>
      </c>
      <c r="S449" s="231" t="s">
        <v>159</v>
      </c>
      <c r="T449" s="231" t="s">
        <v>160</v>
      </c>
      <c r="U449" s="231">
        <v>0</v>
      </c>
      <c r="V449" s="231">
        <f>ROUND(E449*U449,2)</f>
        <v>0</v>
      </c>
      <c r="W449" s="231"/>
      <c r="X449" s="231" t="s">
        <v>769</v>
      </c>
      <c r="Y449" s="231" t="s">
        <v>162</v>
      </c>
      <c r="Z449" s="210"/>
      <c r="AA449" s="210"/>
      <c r="AB449" s="210"/>
      <c r="AC449" s="210"/>
      <c r="AD449" s="210"/>
      <c r="AE449" s="210"/>
      <c r="AF449" s="210"/>
      <c r="AG449" s="210" t="s">
        <v>770</v>
      </c>
      <c r="AH449" s="210"/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ht="20.399999999999999" outlineLevel="1" x14ac:dyDescent="0.25">
      <c r="A450" s="250">
        <v>198</v>
      </c>
      <c r="B450" s="251" t="s">
        <v>1142</v>
      </c>
      <c r="C450" s="259" t="s">
        <v>1143</v>
      </c>
      <c r="D450" s="252" t="s">
        <v>489</v>
      </c>
      <c r="E450" s="253">
        <v>8</v>
      </c>
      <c r="F450" s="254"/>
      <c r="G450" s="255">
        <f>ROUND(E450*F450,2)</f>
        <v>0</v>
      </c>
      <c r="H450" s="232"/>
      <c r="I450" s="231">
        <f>ROUND(E450*H450,2)</f>
        <v>0</v>
      </c>
      <c r="J450" s="232"/>
      <c r="K450" s="231">
        <f>ROUND(E450*J450,2)</f>
        <v>0</v>
      </c>
      <c r="L450" s="231">
        <v>21</v>
      </c>
      <c r="M450" s="231">
        <f>G450*(1+L450/100)</f>
        <v>0</v>
      </c>
      <c r="N450" s="230">
        <v>1.4999999999999999E-2</v>
      </c>
      <c r="O450" s="230">
        <f>ROUND(E450*N450,2)</f>
        <v>0.12</v>
      </c>
      <c r="P450" s="230">
        <v>0</v>
      </c>
      <c r="Q450" s="230">
        <f>ROUND(E450*P450,2)</f>
        <v>0</v>
      </c>
      <c r="R450" s="231" t="s">
        <v>768</v>
      </c>
      <c r="S450" s="231" t="s">
        <v>159</v>
      </c>
      <c r="T450" s="231" t="s">
        <v>160</v>
      </c>
      <c r="U450" s="231">
        <v>0</v>
      </c>
      <c r="V450" s="231">
        <f>ROUND(E450*U450,2)</f>
        <v>0</v>
      </c>
      <c r="W450" s="231"/>
      <c r="X450" s="231" t="s">
        <v>769</v>
      </c>
      <c r="Y450" s="231" t="s">
        <v>162</v>
      </c>
      <c r="Z450" s="210"/>
      <c r="AA450" s="210"/>
      <c r="AB450" s="210"/>
      <c r="AC450" s="210"/>
      <c r="AD450" s="210"/>
      <c r="AE450" s="210"/>
      <c r="AF450" s="210"/>
      <c r="AG450" s="210" t="s">
        <v>770</v>
      </c>
      <c r="AH450" s="210"/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1" x14ac:dyDescent="0.25">
      <c r="A451" s="250">
        <v>199</v>
      </c>
      <c r="B451" s="251" t="s">
        <v>1144</v>
      </c>
      <c r="C451" s="259" t="s">
        <v>1145</v>
      </c>
      <c r="D451" s="252" t="s">
        <v>329</v>
      </c>
      <c r="E451" s="253">
        <v>1</v>
      </c>
      <c r="F451" s="254"/>
      <c r="G451" s="255">
        <f>ROUND(E451*F451,2)</f>
        <v>0</v>
      </c>
      <c r="H451" s="232"/>
      <c r="I451" s="231">
        <f>ROUND(E451*H451,2)</f>
        <v>0</v>
      </c>
      <c r="J451" s="232"/>
      <c r="K451" s="231">
        <f>ROUND(E451*J451,2)</f>
        <v>0</v>
      </c>
      <c r="L451" s="231">
        <v>21</v>
      </c>
      <c r="M451" s="231">
        <f>G451*(1+L451/100)</f>
        <v>0</v>
      </c>
      <c r="N451" s="230">
        <v>1.4E-2</v>
      </c>
      <c r="O451" s="230">
        <f>ROUND(E451*N451,2)</f>
        <v>0.01</v>
      </c>
      <c r="P451" s="230">
        <v>0</v>
      </c>
      <c r="Q451" s="230">
        <f>ROUND(E451*P451,2)</f>
        <v>0</v>
      </c>
      <c r="R451" s="231" t="s">
        <v>768</v>
      </c>
      <c r="S451" s="231" t="s">
        <v>159</v>
      </c>
      <c r="T451" s="231" t="s">
        <v>160</v>
      </c>
      <c r="U451" s="231">
        <v>0</v>
      </c>
      <c r="V451" s="231">
        <f>ROUND(E451*U451,2)</f>
        <v>0</v>
      </c>
      <c r="W451" s="231"/>
      <c r="X451" s="231" t="s">
        <v>769</v>
      </c>
      <c r="Y451" s="231" t="s">
        <v>162</v>
      </c>
      <c r="Z451" s="210"/>
      <c r="AA451" s="210"/>
      <c r="AB451" s="210"/>
      <c r="AC451" s="210"/>
      <c r="AD451" s="210"/>
      <c r="AE451" s="210"/>
      <c r="AF451" s="210"/>
      <c r="AG451" s="210" t="s">
        <v>770</v>
      </c>
      <c r="AH451" s="210"/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ht="20.399999999999999" outlineLevel="1" x14ac:dyDescent="0.25">
      <c r="A452" s="244">
        <v>200</v>
      </c>
      <c r="B452" s="245" t="s">
        <v>1146</v>
      </c>
      <c r="C452" s="257" t="s">
        <v>1147</v>
      </c>
      <c r="D452" s="246" t="s">
        <v>329</v>
      </c>
      <c r="E452" s="247">
        <v>1</v>
      </c>
      <c r="F452" s="248"/>
      <c r="G452" s="249">
        <f>ROUND(E452*F452,2)</f>
        <v>0</v>
      </c>
      <c r="H452" s="232"/>
      <c r="I452" s="231">
        <f>ROUND(E452*H452,2)</f>
        <v>0</v>
      </c>
      <c r="J452" s="232"/>
      <c r="K452" s="231">
        <f>ROUND(E452*J452,2)</f>
        <v>0</v>
      </c>
      <c r="L452" s="231">
        <v>21</v>
      </c>
      <c r="M452" s="231">
        <f>G452*(1+L452/100)</f>
        <v>0</v>
      </c>
      <c r="N452" s="230">
        <v>3.15E-2</v>
      </c>
      <c r="O452" s="230">
        <f>ROUND(E452*N452,2)</f>
        <v>0.03</v>
      </c>
      <c r="P452" s="230">
        <v>0</v>
      </c>
      <c r="Q452" s="230">
        <f>ROUND(E452*P452,2)</f>
        <v>0</v>
      </c>
      <c r="R452" s="231" t="s">
        <v>768</v>
      </c>
      <c r="S452" s="231" t="s">
        <v>160</v>
      </c>
      <c r="T452" s="231" t="s">
        <v>160</v>
      </c>
      <c r="U452" s="231">
        <v>0</v>
      </c>
      <c r="V452" s="231">
        <f>ROUND(E452*U452,2)</f>
        <v>0</v>
      </c>
      <c r="W452" s="231"/>
      <c r="X452" s="231" t="s">
        <v>769</v>
      </c>
      <c r="Y452" s="231" t="s">
        <v>162</v>
      </c>
      <c r="Z452" s="210"/>
      <c r="AA452" s="210"/>
      <c r="AB452" s="210"/>
      <c r="AC452" s="210"/>
      <c r="AD452" s="210"/>
      <c r="AE452" s="210"/>
      <c r="AF452" s="210"/>
      <c r="AG452" s="210" t="s">
        <v>770</v>
      </c>
      <c r="AH452" s="210"/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1" x14ac:dyDescent="0.25">
      <c r="A453" s="227">
        <v>201</v>
      </c>
      <c r="B453" s="228" t="s">
        <v>1148</v>
      </c>
      <c r="C453" s="268" t="s">
        <v>1149</v>
      </c>
      <c r="D453" s="229" t="s">
        <v>0</v>
      </c>
      <c r="E453" s="267"/>
      <c r="F453" s="232"/>
      <c r="G453" s="231">
        <f>ROUND(E453*F453,2)</f>
        <v>0</v>
      </c>
      <c r="H453" s="232"/>
      <c r="I453" s="231">
        <f>ROUND(E453*H453,2)</f>
        <v>0</v>
      </c>
      <c r="J453" s="232"/>
      <c r="K453" s="231">
        <f>ROUND(E453*J453,2)</f>
        <v>0</v>
      </c>
      <c r="L453" s="231">
        <v>21</v>
      </c>
      <c r="M453" s="231">
        <f>G453*(1+L453/100)</f>
        <v>0</v>
      </c>
      <c r="N453" s="230">
        <v>0</v>
      </c>
      <c r="O453" s="230">
        <f>ROUND(E453*N453,2)</f>
        <v>0</v>
      </c>
      <c r="P453" s="230">
        <v>0</v>
      </c>
      <c r="Q453" s="230">
        <f>ROUND(E453*P453,2)</f>
        <v>0</v>
      </c>
      <c r="R453" s="231"/>
      <c r="S453" s="231" t="s">
        <v>159</v>
      </c>
      <c r="T453" s="231" t="s">
        <v>160</v>
      </c>
      <c r="U453" s="231">
        <v>0</v>
      </c>
      <c r="V453" s="231">
        <f>ROUND(E453*U453,2)</f>
        <v>0</v>
      </c>
      <c r="W453" s="231"/>
      <c r="X453" s="231" t="s">
        <v>954</v>
      </c>
      <c r="Y453" s="231" t="s">
        <v>162</v>
      </c>
      <c r="Z453" s="210"/>
      <c r="AA453" s="210"/>
      <c r="AB453" s="210"/>
      <c r="AC453" s="210"/>
      <c r="AD453" s="210"/>
      <c r="AE453" s="210"/>
      <c r="AF453" s="210"/>
      <c r="AG453" s="210" t="s">
        <v>955</v>
      </c>
      <c r="AH453" s="210"/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x14ac:dyDescent="0.25">
      <c r="A454" s="237" t="s">
        <v>154</v>
      </c>
      <c r="B454" s="238" t="s">
        <v>97</v>
      </c>
      <c r="C454" s="256" t="s">
        <v>98</v>
      </c>
      <c r="D454" s="239"/>
      <c r="E454" s="240"/>
      <c r="F454" s="241"/>
      <c r="G454" s="242">
        <f>SUMIF(AG455:AG455,"&lt;&gt;NOR",G455:G455)</f>
        <v>0</v>
      </c>
      <c r="H454" s="236"/>
      <c r="I454" s="236">
        <f>SUM(I455:I455)</f>
        <v>0</v>
      </c>
      <c r="J454" s="236"/>
      <c r="K454" s="236">
        <f>SUM(K455:K455)</f>
        <v>0</v>
      </c>
      <c r="L454" s="236"/>
      <c r="M454" s="236">
        <f>SUM(M455:M455)</f>
        <v>0</v>
      </c>
      <c r="N454" s="235"/>
      <c r="O454" s="235">
        <f>SUM(O455:O455)</f>
        <v>0</v>
      </c>
      <c r="P454" s="235"/>
      <c r="Q454" s="235">
        <f>SUM(Q455:Q455)</f>
        <v>0</v>
      </c>
      <c r="R454" s="236"/>
      <c r="S454" s="236"/>
      <c r="T454" s="236"/>
      <c r="U454" s="236"/>
      <c r="V454" s="236">
        <f>SUM(V455:V455)</f>
        <v>0</v>
      </c>
      <c r="W454" s="236"/>
      <c r="X454" s="236"/>
      <c r="Y454" s="236"/>
      <c r="AG454" t="s">
        <v>155</v>
      </c>
    </row>
    <row r="455" spans="1:60" outlineLevel="1" x14ac:dyDescent="0.25">
      <c r="A455" s="250">
        <v>202</v>
      </c>
      <c r="B455" s="251" t="s">
        <v>1150</v>
      </c>
      <c r="C455" s="259" t="s">
        <v>1151</v>
      </c>
      <c r="D455" s="252" t="s">
        <v>489</v>
      </c>
      <c r="E455" s="253">
        <v>1</v>
      </c>
      <c r="F455" s="254"/>
      <c r="G455" s="255">
        <f>ROUND(E455*F455,2)</f>
        <v>0</v>
      </c>
      <c r="H455" s="232"/>
      <c r="I455" s="231">
        <f>ROUND(E455*H455,2)</f>
        <v>0</v>
      </c>
      <c r="J455" s="232"/>
      <c r="K455" s="231">
        <f>ROUND(E455*J455,2)</f>
        <v>0</v>
      </c>
      <c r="L455" s="231">
        <v>21</v>
      </c>
      <c r="M455" s="231">
        <f>G455*(1+L455/100)</f>
        <v>0</v>
      </c>
      <c r="N455" s="230">
        <v>0</v>
      </c>
      <c r="O455" s="230">
        <f>ROUND(E455*N455,2)</f>
        <v>0</v>
      </c>
      <c r="P455" s="230">
        <v>0</v>
      </c>
      <c r="Q455" s="230">
        <f>ROUND(E455*P455,2)</f>
        <v>0</v>
      </c>
      <c r="R455" s="231"/>
      <c r="S455" s="231" t="s">
        <v>419</v>
      </c>
      <c r="T455" s="231" t="s">
        <v>420</v>
      </c>
      <c r="U455" s="231">
        <v>0</v>
      </c>
      <c r="V455" s="231">
        <f>ROUND(E455*U455,2)</f>
        <v>0</v>
      </c>
      <c r="W455" s="231"/>
      <c r="X455" s="231" t="s">
        <v>161</v>
      </c>
      <c r="Y455" s="231" t="s">
        <v>162</v>
      </c>
      <c r="Z455" s="210"/>
      <c r="AA455" s="210"/>
      <c r="AB455" s="210"/>
      <c r="AC455" s="210"/>
      <c r="AD455" s="210"/>
      <c r="AE455" s="210"/>
      <c r="AF455" s="210"/>
      <c r="AG455" s="210" t="s">
        <v>163</v>
      </c>
      <c r="AH455" s="210"/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x14ac:dyDescent="0.25">
      <c r="A456" s="237" t="s">
        <v>154</v>
      </c>
      <c r="B456" s="238" t="s">
        <v>99</v>
      </c>
      <c r="C456" s="256" t="s">
        <v>100</v>
      </c>
      <c r="D456" s="239"/>
      <c r="E456" s="240"/>
      <c r="F456" s="241"/>
      <c r="G456" s="242">
        <f>SUMIF(AG457:AG457,"&lt;&gt;NOR",G457:G457)</f>
        <v>0</v>
      </c>
      <c r="H456" s="236"/>
      <c r="I456" s="236">
        <f>SUM(I457:I457)</f>
        <v>0</v>
      </c>
      <c r="J456" s="236"/>
      <c r="K456" s="236">
        <f>SUM(K457:K457)</f>
        <v>0</v>
      </c>
      <c r="L456" s="236"/>
      <c r="M456" s="236">
        <f>SUM(M457:M457)</f>
        <v>0</v>
      </c>
      <c r="N456" s="235"/>
      <c r="O456" s="235">
        <f>SUM(O457:O457)</f>
        <v>0</v>
      </c>
      <c r="P456" s="235"/>
      <c r="Q456" s="235">
        <f>SUM(Q457:Q457)</f>
        <v>0</v>
      </c>
      <c r="R456" s="236"/>
      <c r="S456" s="236"/>
      <c r="T456" s="236"/>
      <c r="U456" s="236"/>
      <c r="V456" s="236">
        <f>SUM(V457:V457)</f>
        <v>0</v>
      </c>
      <c r="W456" s="236"/>
      <c r="X456" s="236"/>
      <c r="Y456" s="236"/>
      <c r="AG456" t="s">
        <v>155</v>
      </c>
    </row>
    <row r="457" spans="1:60" outlineLevel="1" x14ac:dyDescent="0.25">
      <c r="A457" s="250">
        <v>203</v>
      </c>
      <c r="B457" s="251" t="s">
        <v>1152</v>
      </c>
      <c r="C457" s="259" t="s">
        <v>1153</v>
      </c>
      <c r="D457" s="252" t="s">
        <v>489</v>
      </c>
      <c r="E457" s="253">
        <v>1</v>
      </c>
      <c r="F457" s="254"/>
      <c r="G457" s="255">
        <f>ROUND(E457*F457,2)</f>
        <v>0</v>
      </c>
      <c r="H457" s="232"/>
      <c r="I457" s="231">
        <f>ROUND(E457*H457,2)</f>
        <v>0</v>
      </c>
      <c r="J457" s="232"/>
      <c r="K457" s="231">
        <f>ROUND(E457*J457,2)</f>
        <v>0</v>
      </c>
      <c r="L457" s="231">
        <v>21</v>
      </c>
      <c r="M457" s="231">
        <f>G457*(1+L457/100)</f>
        <v>0</v>
      </c>
      <c r="N457" s="230">
        <v>0</v>
      </c>
      <c r="O457" s="230">
        <f>ROUND(E457*N457,2)</f>
        <v>0</v>
      </c>
      <c r="P457" s="230">
        <v>0</v>
      </c>
      <c r="Q457" s="230">
        <f>ROUND(E457*P457,2)</f>
        <v>0</v>
      </c>
      <c r="R457" s="231"/>
      <c r="S457" s="231" t="s">
        <v>419</v>
      </c>
      <c r="T457" s="231" t="s">
        <v>420</v>
      </c>
      <c r="U457" s="231">
        <v>0</v>
      </c>
      <c r="V457" s="231">
        <f>ROUND(E457*U457,2)</f>
        <v>0</v>
      </c>
      <c r="W457" s="231"/>
      <c r="X457" s="231" t="s">
        <v>161</v>
      </c>
      <c r="Y457" s="231" t="s">
        <v>162</v>
      </c>
      <c r="Z457" s="210"/>
      <c r="AA457" s="210"/>
      <c r="AB457" s="210"/>
      <c r="AC457" s="210"/>
      <c r="AD457" s="210"/>
      <c r="AE457" s="210"/>
      <c r="AF457" s="210"/>
      <c r="AG457" s="210" t="s">
        <v>163</v>
      </c>
      <c r="AH457" s="210"/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x14ac:dyDescent="0.25">
      <c r="A458" s="237" t="s">
        <v>154</v>
      </c>
      <c r="B458" s="238" t="s">
        <v>101</v>
      </c>
      <c r="C458" s="256" t="s">
        <v>102</v>
      </c>
      <c r="D458" s="239"/>
      <c r="E458" s="240"/>
      <c r="F458" s="241"/>
      <c r="G458" s="242">
        <f>SUMIF(AG459:AG467,"&lt;&gt;NOR",G459:G467)</f>
        <v>0</v>
      </c>
      <c r="H458" s="236"/>
      <c r="I458" s="236">
        <f>SUM(I459:I467)</f>
        <v>0</v>
      </c>
      <c r="J458" s="236"/>
      <c r="K458" s="236">
        <f>SUM(K459:K467)</f>
        <v>0</v>
      </c>
      <c r="L458" s="236"/>
      <c r="M458" s="236">
        <f>SUM(M459:M467)</f>
        <v>0</v>
      </c>
      <c r="N458" s="235"/>
      <c r="O458" s="235">
        <f>SUM(O459:O467)</f>
        <v>0.76</v>
      </c>
      <c r="P458" s="235"/>
      <c r="Q458" s="235">
        <f>SUM(Q459:Q467)</f>
        <v>0</v>
      </c>
      <c r="R458" s="236"/>
      <c r="S458" s="236"/>
      <c r="T458" s="236"/>
      <c r="U458" s="236"/>
      <c r="V458" s="236">
        <f>SUM(V459:V467)</f>
        <v>21.42</v>
      </c>
      <c r="W458" s="236"/>
      <c r="X458" s="236"/>
      <c r="Y458" s="236"/>
      <c r="AG458" t="s">
        <v>155</v>
      </c>
    </row>
    <row r="459" spans="1:60" outlineLevel="1" x14ac:dyDescent="0.25">
      <c r="A459" s="244">
        <v>204</v>
      </c>
      <c r="B459" s="245" t="s">
        <v>1154</v>
      </c>
      <c r="C459" s="257" t="s">
        <v>1155</v>
      </c>
      <c r="D459" s="246" t="s">
        <v>158</v>
      </c>
      <c r="E459" s="247">
        <v>40.994999999999997</v>
      </c>
      <c r="F459" s="248"/>
      <c r="G459" s="249">
        <f>ROUND(E459*F459,2)</f>
        <v>0</v>
      </c>
      <c r="H459" s="232"/>
      <c r="I459" s="231">
        <f>ROUND(E459*H459,2)</f>
        <v>0</v>
      </c>
      <c r="J459" s="232"/>
      <c r="K459" s="231">
        <f>ROUND(E459*J459,2)</f>
        <v>0</v>
      </c>
      <c r="L459" s="231">
        <v>21</v>
      </c>
      <c r="M459" s="231">
        <f>G459*(1+L459/100)</f>
        <v>0</v>
      </c>
      <c r="N459" s="230">
        <v>2.0000000000000002E-5</v>
      </c>
      <c r="O459" s="230">
        <f>ROUND(E459*N459,2)</f>
        <v>0</v>
      </c>
      <c r="P459" s="230">
        <v>0</v>
      </c>
      <c r="Q459" s="230">
        <f>ROUND(E459*P459,2)</f>
        <v>0</v>
      </c>
      <c r="R459" s="231"/>
      <c r="S459" s="231" t="s">
        <v>159</v>
      </c>
      <c r="T459" s="231" t="s">
        <v>160</v>
      </c>
      <c r="U459" s="231">
        <v>0.49</v>
      </c>
      <c r="V459" s="231">
        <f>ROUND(E459*U459,2)</f>
        <v>20.09</v>
      </c>
      <c r="W459" s="231"/>
      <c r="X459" s="231" t="s">
        <v>161</v>
      </c>
      <c r="Y459" s="231" t="s">
        <v>162</v>
      </c>
      <c r="Z459" s="210"/>
      <c r="AA459" s="210"/>
      <c r="AB459" s="210"/>
      <c r="AC459" s="210"/>
      <c r="AD459" s="210"/>
      <c r="AE459" s="210"/>
      <c r="AF459" s="210"/>
      <c r="AG459" s="210" t="s">
        <v>367</v>
      </c>
      <c r="AH459" s="210"/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outlineLevel="2" x14ac:dyDescent="0.25">
      <c r="A460" s="227"/>
      <c r="B460" s="228"/>
      <c r="C460" s="258" t="s">
        <v>1156</v>
      </c>
      <c r="D460" s="233"/>
      <c r="E460" s="234">
        <v>29.68</v>
      </c>
      <c r="F460" s="231"/>
      <c r="G460" s="231"/>
      <c r="H460" s="231"/>
      <c r="I460" s="231"/>
      <c r="J460" s="231"/>
      <c r="K460" s="231"/>
      <c r="L460" s="231"/>
      <c r="M460" s="231"/>
      <c r="N460" s="230"/>
      <c r="O460" s="230"/>
      <c r="P460" s="230"/>
      <c r="Q460" s="230"/>
      <c r="R460" s="231"/>
      <c r="S460" s="231"/>
      <c r="T460" s="231"/>
      <c r="U460" s="231"/>
      <c r="V460" s="231"/>
      <c r="W460" s="231"/>
      <c r="X460" s="231"/>
      <c r="Y460" s="231"/>
      <c r="Z460" s="210"/>
      <c r="AA460" s="210"/>
      <c r="AB460" s="210"/>
      <c r="AC460" s="210"/>
      <c r="AD460" s="210"/>
      <c r="AE460" s="210"/>
      <c r="AF460" s="210"/>
      <c r="AG460" s="210" t="s">
        <v>165</v>
      </c>
      <c r="AH460" s="210">
        <v>0</v>
      </c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3" x14ac:dyDescent="0.25">
      <c r="A461" s="227"/>
      <c r="B461" s="228"/>
      <c r="C461" s="258" t="s">
        <v>1157</v>
      </c>
      <c r="D461" s="233"/>
      <c r="E461" s="234">
        <v>7.5</v>
      </c>
      <c r="F461" s="231"/>
      <c r="G461" s="231"/>
      <c r="H461" s="231"/>
      <c r="I461" s="231"/>
      <c r="J461" s="231"/>
      <c r="K461" s="231"/>
      <c r="L461" s="231"/>
      <c r="M461" s="231"/>
      <c r="N461" s="230"/>
      <c r="O461" s="230"/>
      <c r="P461" s="230"/>
      <c r="Q461" s="230"/>
      <c r="R461" s="231"/>
      <c r="S461" s="231"/>
      <c r="T461" s="231"/>
      <c r="U461" s="231"/>
      <c r="V461" s="231"/>
      <c r="W461" s="231"/>
      <c r="X461" s="231"/>
      <c r="Y461" s="231"/>
      <c r="Z461" s="210"/>
      <c r="AA461" s="210"/>
      <c r="AB461" s="210"/>
      <c r="AC461" s="210"/>
      <c r="AD461" s="210"/>
      <c r="AE461" s="210"/>
      <c r="AF461" s="210"/>
      <c r="AG461" s="210" t="s">
        <v>165</v>
      </c>
      <c r="AH461" s="210">
        <v>0</v>
      </c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outlineLevel="3" x14ac:dyDescent="0.25">
      <c r="A462" s="227"/>
      <c r="B462" s="228"/>
      <c r="C462" s="258" t="s">
        <v>1158</v>
      </c>
      <c r="D462" s="233"/>
      <c r="E462" s="234">
        <v>3.8149999999999999</v>
      </c>
      <c r="F462" s="231"/>
      <c r="G462" s="231"/>
      <c r="H462" s="231"/>
      <c r="I462" s="231"/>
      <c r="J462" s="231"/>
      <c r="K462" s="231"/>
      <c r="L462" s="231"/>
      <c r="M462" s="231"/>
      <c r="N462" s="230"/>
      <c r="O462" s="230"/>
      <c r="P462" s="230"/>
      <c r="Q462" s="230"/>
      <c r="R462" s="231"/>
      <c r="S462" s="231"/>
      <c r="T462" s="231"/>
      <c r="U462" s="231"/>
      <c r="V462" s="231"/>
      <c r="W462" s="231"/>
      <c r="X462" s="231"/>
      <c r="Y462" s="231"/>
      <c r="Z462" s="210"/>
      <c r="AA462" s="210"/>
      <c r="AB462" s="210"/>
      <c r="AC462" s="210"/>
      <c r="AD462" s="210"/>
      <c r="AE462" s="210"/>
      <c r="AF462" s="210"/>
      <c r="AG462" s="210" t="s">
        <v>165</v>
      </c>
      <c r="AH462" s="210">
        <v>0</v>
      </c>
      <c r="AI462" s="210"/>
      <c r="AJ462" s="210"/>
      <c r="AK462" s="210"/>
      <c r="AL462" s="210"/>
      <c r="AM462" s="210"/>
      <c r="AN462" s="210"/>
      <c r="AO462" s="210"/>
      <c r="AP462" s="210"/>
      <c r="AQ462" s="210"/>
      <c r="AR462" s="210"/>
      <c r="AS462" s="210"/>
      <c r="AT462" s="210"/>
      <c r="AU462" s="210"/>
      <c r="AV462" s="210"/>
      <c r="AW462" s="210"/>
      <c r="AX462" s="210"/>
      <c r="AY462" s="210"/>
      <c r="AZ462" s="210"/>
      <c r="BA462" s="210"/>
      <c r="BB462" s="210"/>
      <c r="BC462" s="210"/>
      <c r="BD462" s="210"/>
      <c r="BE462" s="210"/>
      <c r="BF462" s="210"/>
      <c r="BG462" s="210"/>
      <c r="BH462" s="210"/>
    </row>
    <row r="463" spans="1:60" ht="20.399999999999999" outlineLevel="1" x14ac:dyDescent="0.25">
      <c r="A463" s="244">
        <v>205</v>
      </c>
      <c r="B463" s="245" t="s">
        <v>1159</v>
      </c>
      <c r="C463" s="257" t="s">
        <v>1160</v>
      </c>
      <c r="D463" s="246" t="s">
        <v>158</v>
      </c>
      <c r="E463" s="247">
        <v>45.094499999999996</v>
      </c>
      <c r="F463" s="248"/>
      <c r="G463" s="249">
        <f>ROUND(E463*F463,2)</f>
        <v>0</v>
      </c>
      <c r="H463" s="232"/>
      <c r="I463" s="231">
        <f>ROUND(E463*H463,2)</f>
        <v>0</v>
      </c>
      <c r="J463" s="232"/>
      <c r="K463" s="231">
        <f>ROUND(E463*J463,2)</f>
        <v>0</v>
      </c>
      <c r="L463" s="231">
        <v>21</v>
      </c>
      <c r="M463" s="231">
        <f>G463*(1+L463/100)</f>
        <v>0</v>
      </c>
      <c r="N463" s="230">
        <v>1.6799999999999999E-2</v>
      </c>
      <c r="O463" s="230">
        <f>ROUND(E463*N463,2)</f>
        <v>0.76</v>
      </c>
      <c r="P463" s="230">
        <v>0</v>
      </c>
      <c r="Q463" s="230">
        <f>ROUND(E463*P463,2)</f>
        <v>0</v>
      </c>
      <c r="R463" s="231" t="s">
        <v>768</v>
      </c>
      <c r="S463" s="231" t="s">
        <v>159</v>
      </c>
      <c r="T463" s="231" t="s">
        <v>160</v>
      </c>
      <c r="U463" s="231">
        <v>0</v>
      </c>
      <c r="V463" s="231">
        <f>ROUND(E463*U463,2)</f>
        <v>0</v>
      </c>
      <c r="W463" s="231"/>
      <c r="X463" s="231" t="s">
        <v>769</v>
      </c>
      <c r="Y463" s="231" t="s">
        <v>162</v>
      </c>
      <c r="Z463" s="210"/>
      <c r="AA463" s="210"/>
      <c r="AB463" s="210"/>
      <c r="AC463" s="210"/>
      <c r="AD463" s="210"/>
      <c r="AE463" s="210"/>
      <c r="AF463" s="210"/>
      <c r="AG463" s="210" t="s">
        <v>1043</v>
      </c>
      <c r="AH463" s="210"/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2" x14ac:dyDescent="0.25">
      <c r="A464" s="227"/>
      <c r="B464" s="228"/>
      <c r="C464" s="258" t="s">
        <v>1161</v>
      </c>
      <c r="D464" s="233"/>
      <c r="E464" s="234">
        <v>32.648000000000003</v>
      </c>
      <c r="F464" s="231"/>
      <c r="G464" s="231"/>
      <c r="H464" s="231"/>
      <c r="I464" s="231"/>
      <c r="J464" s="231"/>
      <c r="K464" s="231"/>
      <c r="L464" s="231"/>
      <c r="M464" s="231"/>
      <c r="N464" s="230"/>
      <c r="O464" s="230"/>
      <c r="P464" s="230"/>
      <c r="Q464" s="230"/>
      <c r="R464" s="231"/>
      <c r="S464" s="231"/>
      <c r="T464" s="231"/>
      <c r="U464" s="231"/>
      <c r="V464" s="231"/>
      <c r="W464" s="231"/>
      <c r="X464" s="231"/>
      <c r="Y464" s="231"/>
      <c r="Z464" s="210"/>
      <c r="AA464" s="210"/>
      <c r="AB464" s="210"/>
      <c r="AC464" s="210"/>
      <c r="AD464" s="210"/>
      <c r="AE464" s="210"/>
      <c r="AF464" s="210"/>
      <c r="AG464" s="210" t="s">
        <v>165</v>
      </c>
      <c r="AH464" s="210">
        <v>0</v>
      </c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outlineLevel="3" x14ac:dyDescent="0.25">
      <c r="A465" s="227"/>
      <c r="B465" s="228"/>
      <c r="C465" s="258" t="s">
        <v>1162</v>
      </c>
      <c r="D465" s="233"/>
      <c r="E465" s="234">
        <v>8.25</v>
      </c>
      <c r="F465" s="231"/>
      <c r="G465" s="231"/>
      <c r="H465" s="231"/>
      <c r="I465" s="231"/>
      <c r="J465" s="231"/>
      <c r="K465" s="231"/>
      <c r="L465" s="231"/>
      <c r="M465" s="231"/>
      <c r="N465" s="230"/>
      <c r="O465" s="230"/>
      <c r="P465" s="230"/>
      <c r="Q465" s="230"/>
      <c r="R465" s="231"/>
      <c r="S465" s="231"/>
      <c r="T465" s="231"/>
      <c r="U465" s="231"/>
      <c r="V465" s="231"/>
      <c r="W465" s="231"/>
      <c r="X465" s="231"/>
      <c r="Y465" s="231"/>
      <c r="Z465" s="210"/>
      <c r="AA465" s="210"/>
      <c r="AB465" s="210"/>
      <c r="AC465" s="210"/>
      <c r="AD465" s="210"/>
      <c r="AE465" s="210"/>
      <c r="AF465" s="210"/>
      <c r="AG465" s="210" t="s">
        <v>165</v>
      </c>
      <c r="AH465" s="210">
        <v>0</v>
      </c>
      <c r="AI465" s="210"/>
      <c r="AJ465" s="210"/>
      <c r="AK465" s="210"/>
      <c r="AL465" s="210"/>
      <c r="AM465" s="210"/>
      <c r="AN465" s="210"/>
      <c r="AO465" s="210"/>
      <c r="AP465" s="210"/>
      <c r="AQ465" s="210"/>
      <c r="AR465" s="210"/>
      <c r="AS465" s="210"/>
      <c r="AT465" s="210"/>
      <c r="AU465" s="210"/>
      <c r="AV465" s="210"/>
      <c r="AW465" s="210"/>
      <c r="AX465" s="210"/>
      <c r="AY465" s="210"/>
      <c r="AZ465" s="210"/>
      <c r="BA465" s="210"/>
      <c r="BB465" s="210"/>
      <c r="BC465" s="210"/>
      <c r="BD465" s="210"/>
      <c r="BE465" s="210"/>
      <c r="BF465" s="210"/>
      <c r="BG465" s="210"/>
      <c r="BH465" s="210"/>
    </row>
    <row r="466" spans="1:60" outlineLevel="3" x14ac:dyDescent="0.25">
      <c r="A466" s="227"/>
      <c r="B466" s="228"/>
      <c r="C466" s="258" t="s">
        <v>1163</v>
      </c>
      <c r="D466" s="233"/>
      <c r="E466" s="234">
        <v>4.1965000000000003</v>
      </c>
      <c r="F466" s="231"/>
      <c r="G466" s="231"/>
      <c r="H466" s="231"/>
      <c r="I466" s="231"/>
      <c r="J466" s="231"/>
      <c r="K466" s="231"/>
      <c r="L466" s="231"/>
      <c r="M466" s="231"/>
      <c r="N466" s="230"/>
      <c r="O466" s="230"/>
      <c r="P466" s="230"/>
      <c r="Q466" s="230"/>
      <c r="R466" s="231"/>
      <c r="S466" s="231"/>
      <c r="T466" s="231"/>
      <c r="U466" s="231"/>
      <c r="V466" s="231"/>
      <c r="W466" s="231"/>
      <c r="X466" s="231"/>
      <c r="Y466" s="231"/>
      <c r="Z466" s="210"/>
      <c r="AA466" s="210"/>
      <c r="AB466" s="210"/>
      <c r="AC466" s="210"/>
      <c r="AD466" s="210"/>
      <c r="AE466" s="210"/>
      <c r="AF466" s="210"/>
      <c r="AG466" s="210" t="s">
        <v>165</v>
      </c>
      <c r="AH466" s="210">
        <v>0</v>
      </c>
      <c r="AI466" s="210"/>
      <c r="AJ466" s="210"/>
      <c r="AK466" s="210"/>
      <c r="AL466" s="210"/>
      <c r="AM466" s="210"/>
      <c r="AN466" s="210"/>
      <c r="AO466" s="210"/>
      <c r="AP466" s="210"/>
      <c r="AQ466" s="210"/>
      <c r="AR466" s="210"/>
      <c r="AS466" s="210"/>
      <c r="AT466" s="210"/>
      <c r="AU466" s="210"/>
      <c r="AV466" s="210"/>
      <c r="AW466" s="210"/>
      <c r="AX466" s="210"/>
      <c r="AY466" s="210"/>
      <c r="AZ466" s="210"/>
      <c r="BA466" s="210"/>
      <c r="BB466" s="210"/>
      <c r="BC466" s="210"/>
      <c r="BD466" s="210"/>
      <c r="BE466" s="210"/>
      <c r="BF466" s="210"/>
      <c r="BG466" s="210"/>
      <c r="BH466" s="210"/>
    </row>
    <row r="467" spans="1:60" outlineLevel="1" x14ac:dyDescent="0.25">
      <c r="A467" s="250">
        <v>206</v>
      </c>
      <c r="B467" s="251" t="s">
        <v>1164</v>
      </c>
      <c r="C467" s="259" t="s">
        <v>1165</v>
      </c>
      <c r="D467" s="252" t="s">
        <v>418</v>
      </c>
      <c r="E467" s="253">
        <v>0.75841000000000003</v>
      </c>
      <c r="F467" s="254"/>
      <c r="G467" s="255">
        <f>ROUND(E467*F467,2)</f>
        <v>0</v>
      </c>
      <c r="H467" s="232"/>
      <c r="I467" s="231">
        <f>ROUND(E467*H467,2)</f>
        <v>0</v>
      </c>
      <c r="J467" s="232"/>
      <c r="K467" s="231">
        <f>ROUND(E467*J467,2)</f>
        <v>0</v>
      </c>
      <c r="L467" s="231">
        <v>21</v>
      </c>
      <c r="M467" s="231">
        <f>G467*(1+L467/100)</f>
        <v>0</v>
      </c>
      <c r="N467" s="230">
        <v>0</v>
      </c>
      <c r="O467" s="230">
        <f>ROUND(E467*N467,2)</f>
        <v>0</v>
      </c>
      <c r="P467" s="230">
        <v>0</v>
      </c>
      <c r="Q467" s="230">
        <f>ROUND(E467*P467,2)</f>
        <v>0</v>
      </c>
      <c r="R467" s="231"/>
      <c r="S467" s="231" t="s">
        <v>159</v>
      </c>
      <c r="T467" s="231" t="s">
        <v>160</v>
      </c>
      <c r="U467" s="231">
        <v>1.7509999999999999</v>
      </c>
      <c r="V467" s="231">
        <f>ROUND(E467*U467,2)</f>
        <v>1.33</v>
      </c>
      <c r="W467" s="231"/>
      <c r="X467" s="231" t="s">
        <v>954</v>
      </c>
      <c r="Y467" s="231" t="s">
        <v>162</v>
      </c>
      <c r="Z467" s="210"/>
      <c r="AA467" s="210"/>
      <c r="AB467" s="210"/>
      <c r="AC467" s="210"/>
      <c r="AD467" s="210"/>
      <c r="AE467" s="210"/>
      <c r="AF467" s="210"/>
      <c r="AG467" s="210" t="s">
        <v>955</v>
      </c>
      <c r="AH467" s="210"/>
      <c r="AI467" s="210"/>
      <c r="AJ467" s="210"/>
      <c r="AK467" s="210"/>
      <c r="AL467" s="210"/>
      <c r="AM467" s="210"/>
      <c r="AN467" s="210"/>
      <c r="AO467" s="210"/>
      <c r="AP467" s="210"/>
      <c r="AQ467" s="210"/>
      <c r="AR467" s="210"/>
      <c r="AS467" s="210"/>
      <c r="AT467" s="210"/>
      <c r="AU467" s="210"/>
      <c r="AV467" s="210"/>
      <c r="AW467" s="210"/>
      <c r="AX467" s="210"/>
      <c r="AY467" s="210"/>
      <c r="AZ467" s="210"/>
      <c r="BA467" s="210"/>
      <c r="BB467" s="210"/>
      <c r="BC467" s="210"/>
      <c r="BD467" s="210"/>
      <c r="BE467" s="210"/>
      <c r="BF467" s="210"/>
      <c r="BG467" s="210"/>
      <c r="BH467" s="210"/>
    </row>
    <row r="468" spans="1:60" x14ac:dyDescent="0.25">
      <c r="A468" s="237" t="s">
        <v>154</v>
      </c>
      <c r="B468" s="238" t="s">
        <v>103</v>
      </c>
      <c r="C468" s="256" t="s">
        <v>104</v>
      </c>
      <c r="D468" s="239"/>
      <c r="E468" s="240"/>
      <c r="F468" s="241"/>
      <c r="G468" s="242">
        <f>SUMIF(AG469:AG492,"&lt;&gt;NOR",G469:G492)</f>
        <v>0</v>
      </c>
      <c r="H468" s="236"/>
      <c r="I468" s="236">
        <f>SUM(I469:I492)</f>
        <v>0</v>
      </c>
      <c r="J468" s="236"/>
      <c r="K468" s="236">
        <f>SUM(K469:K492)</f>
        <v>0</v>
      </c>
      <c r="L468" s="236"/>
      <c r="M468" s="236">
        <f>SUM(M469:M492)</f>
        <v>0</v>
      </c>
      <c r="N468" s="235"/>
      <c r="O468" s="235">
        <f>SUM(O469:O492)</f>
        <v>0</v>
      </c>
      <c r="P468" s="235"/>
      <c r="Q468" s="235">
        <f>SUM(Q469:Q492)</f>
        <v>0</v>
      </c>
      <c r="R468" s="236"/>
      <c r="S468" s="236"/>
      <c r="T468" s="236"/>
      <c r="U468" s="236"/>
      <c r="V468" s="236">
        <f>SUM(V469:V492)</f>
        <v>0</v>
      </c>
      <c r="W468" s="236"/>
      <c r="X468" s="236"/>
      <c r="Y468" s="236"/>
      <c r="AG468" t="s">
        <v>155</v>
      </c>
    </row>
    <row r="469" spans="1:60" outlineLevel="1" x14ac:dyDescent="0.25">
      <c r="A469" s="250">
        <v>207</v>
      </c>
      <c r="B469" s="251" t="s">
        <v>1166</v>
      </c>
      <c r="C469" s="259" t="s">
        <v>1167</v>
      </c>
      <c r="D469" s="252" t="s">
        <v>765</v>
      </c>
      <c r="E469" s="253">
        <v>34.65</v>
      </c>
      <c r="F469" s="254"/>
      <c r="G469" s="255">
        <f>ROUND(E469*F469,2)</f>
        <v>0</v>
      </c>
      <c r="H469" s="232"/>
      <c r="I469" s="231">
        <f>ROUND(E469*H469,2)</f>
        <v>0</v>
      </c>
      <c r="J469" s="232"/>
      <c r="K469" s="231">
        <f>ROUND(E469*J469,2)</f>
        <v>0</v>
      </c>
      <c r="L469" s="231">
        <v>21</v>
      </c>
      <c r="M469" s="231">
        <f>G469*(1+L469/100)</f>
        <v>0</v>
      </c>
      <c r="N469" s="230">
        <v>0</v>
      </c>
      <c r="O469" s="230">
        <f>ROUND(E469*N469,2)</f>
        <v>0</v>
      </c>
      <c r="P469" s="230">
        <v>0</v>
      </c>
      <c r="Q469" s="230">
        <f>ROUND(E469*P469,2)</f>
        <v>0</v>
      </c>
      <c r="R469" s="231"/>
      <c r="S469" s="231" t="s">
        <v>419</v>
      </c>
      <c r="T469" s="231" t="s">
        <v>420</v>
      </c>
      <c r="U469" s="231">
        <v>0</v>
      </c>
      <c r="V469" s="231">
        <f>ROUND(E469*U469,2)</f>
        <v>0</v>
      </c>
      <c r="W469" s="231"/>
      <c r="X469" s="231" t="s">
        <v>161</v>
      </c>
      <c r="Y469" s="231" t="s">
        <v>162</v>
      </c>
      <c r="Z469" s="210"/>
      <c r="AA469" s="210"/>
      <c r="AB469" s="210"/>
      <c r="AC469" s="210"/>
      <c r="AD469" s="210"/>
      <c r="AE469" s="210"/>
      <c r="AF469" s="210"/>
      <c r="AG469" s="210" t="s">
        <v>163</v>
      </c>
      <c r="AH469" s="210"/>
      <c r="AI469" s="210"/>
      <c r="AJ469" s="210"/>
      <c r="AK469" s="210"/>
      <c r="AL469" s="210"/>
      <c r="AM469" s="210"/>
      <c r="AN469" s="210"/>
      <c r="AO469" s="210"/>
      <c r="AP469" s="210"/>
      <c r="AQ469" s="210"/>
      <c r="AR469" s="210"/>
      <c r="AS469" s="210"/>
      <c r="AT469" s="210"/>
      <c r="AU469" s="210"/>
      <c r="AV469" s="210"/>
      <c r="AW469" s="210"/>
      <c r="AX469" s="210"/>
      <c r="AY469" s="210"/>
      <c r="AZ469" s="210"/>
      <c r="BA469" s="210"/>
      <c r="BB469" s="210"/>
      <c r="BC469" s="210"/>
      <c r="BD469" s="210"/>
      <c r="BE469" s="210"/>
      <c r="BF469" s="210"/>
      <c r="BG469" s="210"/>
      <c r="BH469" s="210"/>
    </row>
    <row r="470" spans="1:60" outlineLevel="1" x14ac:dyDescent="0.25">
      <c r="A470" s="250">
        <v>208</v>
      </c>
      <c r="B470" s="251" t="s">
        <v>1168</v>
      </c>
      <c r="C470" s="259" t="s">
        <v>1169</v>
      </c>
      <c r="D470" s="252" t="s">
        <v>765</v>
      </c>
      <c r="E470" s="253">
        <v>20.69</v>
      </c>
      <c r="F470" s="254"/>
      <c r="G470" s="255">
        <f>ROUND(E470*F470,2)</f>
        <v>0</v>
      </c>
      <c r="H470" s="232"/>
      <c r="I470" s="231">
        <f>ROUND(E470*H470,2)</f>
        <v>0</v>
      </c>
      <c r="J470" s="232"/>
      <c r="K470" s="231">
        <f>ROUND(E470*J470,2)</f>
        <v>0</v>
      </c>
      <c r="L470" s="231">
        <v>21</v>
      </c>
      <c r="M470" s="231">
        <f>G470*(1+L470/100)</f>
        <v>0</v>
      </c>
      <c r="N470" s="230">
        <v>0</v>
      </c>
      <c r="O470" s="230">
        <f>ROUND(E470*N470,2)</f>
        <v>0</v>
      </c>
      <c r="P470" s="230">
        <v>0</v>
      </c>
      <c r="Q470" s="230">
        <f>ROUND(E470*P470,2)</f>
        <v>0</v>
      </c>
      <c r="R470" s="231"/>
      <c r="S470" s="231" t="s">
        <v>419</v>
      </c>
      <c r="T470" s="231" t="s">
        <v>420</v>
      </c>
      <c r="U470" s="231">
        <v>0</v>
      </c>
      <c r="V470" s="231">
        <f>ROUND(E470*U470,2)</f>
        <v>0</v>
      </c>
      <c r="W470" s="231"/>
      <c r="X470" s="231" t="s">
        <v>161</v>
      </c>
      <c r="Y470" s="231" t="s">
        <v>162</v>
      </c>
      <c r="Z470" s="210"/>
      <c r="AA470" s="210"/>
      <c r="AB470" s="210"/>
      <c r="AC470" s="210"/>
      <c r="AD470" s="210"/>
      <c r="AE470" s="210"/>
      <c r="AF470" s="210"/>
      <c r="AG470" s="210" t="s">
        <v>163</v>
      </c>
      <c r="AH470" s="210"/>
      <c r="AI470" s="210"/>
      <c r="AJ470" s="210"/>
      <c r="AK470" s="210"/>
      <c r="AL470" s="210"/>
      <c r="AM470" s="210"/>
      <c r="AN470" s="210"/>
      <c r="AO470" s="210"/>
      <c r="AP470" s="210"/>
      <c r="AQ470" s="210"/>
      <c r="AR470" s="210"/>
      <c r="AS470" s="210"/>
      <c r="AT470" s="210"/>
      <c r="AU470" s="210"/>
      <c r="AV470" s="210"/>
      <c r="AW470" s="210"/>
      <c r="AX470" s="210"/>
      <c r="AY470" s="210"/>
      <c r="AZ470" s="210"/>
      <c r="BA470" s="210"/>
      <c r="BB470" s="210"/>
      <c r="BC470" s="210"/>
      <c r="BD470" s="210"/>
      <c r="BE470" s="210"/>
      <c r="BF470" s="210"/>
      <c r="BG470" s="210"/>
      <c r="BH470" s="210"/>
    </row>
    <row r="471" spans="1:60" ht="20.399999999999999" outlineLevel="1" x14ac:dyDescent="0.25">
      <c r="A471" s="250">
        <v>209</v>
      </c>
      <c r="B471" s="251" t="s">
        <v>1170</v>
      </c>
      <c r="C471" s="259" t="s">
        <v>1171</v>
      </c>
      <c r="D471" s="252" t="s">
        <v>765</v>
      </c>
      <c r="E471" s="253">
        <v>27.38</v>
      </c>
      <c r="F471" s="254"/>
      <c r="G471" s="255">
        <f>ROUND(E471*F471,2)</f>
        <v>0</v>
      </c>
      <c r="H471" s="232"/>
      <c r="I471" s="231">
        <f>ROUND(E471*H471,2)</f>
        <v>0</v>
      </c>
      <c r="J471" s="232"/>
      <c r="K471" s="231">
        <f>ROUND(E471*J471,2)</f>
        <v>0</v>
      </c>
      <c r="L471" s="231">
        <v>21</v>
      </c>
      <c r="M471" s="231">
        <f>G471*(1+L471/100)</f>
        <v>0</v>
      </c>
      <c r="N471" s="230">
        <v>0</v>
      </c>
      <c r="O471" s="230">
        <f>ROUND(E471*N471,2)</f>
        <v>0</v>
      </c>
      <c r="P471" s="230">
        <v>0</v>
      </c>
      <c r="Q471" s="230">
        <f>ROUND(E471*P471,2)</f>
        <v>0</v>
      </c>
      <c r="R471" s="231"/>
      <c r="S471" s="231" t="s">
        <v>419</v>
      </c>
      <c r="T471" s="231" t="s">
        <v>420</v>
      </c>
      <c r="U471" s="231">
        <v>0</v>
      </c>
      <c r="V471" s="231">
        <f>ROUND(E471*U471,2)</f>
        <v>0</v>
      </c>
      <c r="W471" s="231"/>
      <c r="X471" s="231" t="s">
        <v>161</v>
      </c>
      <c r="Y471" s="231" t="s">
        <v>162</v>
      </c>
      <c r="Z471" s="210"/>
      <c r="AA471" s="210"/>
      <c r="AB471" s="210"/>
      <c r="AC471" s="210"/>
      <c r="AD471" s="210"/>
      <c r="AE471" s="210"/>
      <c r="AF471" s="210"/>
      <c r="AG471" s="210" t="s">
        <v>163</v>
      </c>
      <c r="AH471" s="210"/>
      <c r="AI471" s="210"/>
      <c r="AJ471" s="210"/>
      <c r="AK471" s="210"/>
      <c r="AL471" s="210"/>
      <c r="AM471" s="210"/>
      <c r="AN471" s="210"/>
      <c r="AO471" s="210"/>
      <c r="AP471" s="210"/>
      <c r="AQ471" s="210"/>
      <c r="AR471" s="210"/>
      <c r="AS471" s="210"/>
      <c r="AT471" s="210"/>
      <c r="AU471" s="210"/>
      <c r="AV471" s="210"/>
      <c r="AW471" s="210"/>
      <c r="AX471" s="210"/>
      <c r="AY471" s="210"/>
      <c r="AZ471" s="210"/>
      <c r="BA471" s="210"/>
      <c r="BB471" s="210"/>
      <c r="BC471" s="210"/>
      <c r="BD471" s="210"/>
      <c r="BE471" s="210"/>
      <c r="BF471" s="210"/>
      <c r="BG471" s="210"/>
      <c r="BH471" s="210"/>
    </row>
    <row r="472" spans="1:60" ht="20.399999999999999" outlineLevel="1" x14ac:dyDescent="0.25">
      <c r="A472" s="250">
        <v>210</v>
      </c>
      <c r="B472" s="251" t="s">
        <v>1172</v>
      </c>
      <c r="C472" s="259" t="s">
        <v>1173</v>
      </c>
      <c r="D472" s="252" t="s">
        <v>765</v>
      </c>
      <c r="E472" s="253">
        <v>20.69</v>
      </c>
      <c r="F472" s="254"/>
      <c r="G472" s="255">
        <f>ROUND(E472*F472,2)</f>
        <v>0</v>
      </c>
      <c r="H472" s="232"/>
      <c r="I472" s="231">
        <f>ROUND(E472*H472,2)</f>
        <v>0</v>
      </c>
      <c r="J472" s="232"/>
      <c r="K472" s="231">
        <f>ROUND(E472*J472,2)</f>
        <v>0</v>
      </c>
      <c r="L472" s="231">
        <v>21</v>
      </c>
      <c r="M472" s="231">
        <f>G472*(1+L472/100)</f>
        <v>0</v>
      </c>
      <c r="N472" s="230">
        <v>0</v>
      </c>
      <c r="O472" s="230">
        <f>ROUND(E472*N472,2)</f>
        <v>0</v>
      </c>
      <c r="P472" s="230">
        <v>0</v>
      </c>
      <c r="Q472" s="230">
        <f>ROUND(E472*P472,2)</f>
        <v>0</v>
      </c>
      <c r="R472" s="231"/>
      <c r="S472" s="231" t="s">
        <v>419</v>
      </c>
      <c r="T472" s="231" t="s">
        <v>420</v>
      </c>
      <c r="U472" s="231">
        <v>0</v>
      </c>
      <c r="V472" s="231">
        <f>ROUND(E472*U472,2)</f>
        <v>0</v>
      </c>
      <c r="W472" s="231"/>
      <c r="X472" s="231" t="s">
        <v>161</v>
      </c>
      <c r="Y472" s="231" t="s">
        <v>162</v>
      </c>
      <c r="Z472" s="210"/>
      <c r="AA472" s="210"/>
      <c r="AB472" s="210"/>
      <c r="AC472" s="210"/>
      <c r="AD472" s="210"/>
      <c r="AE472" s="210"/>
      <c r="AF472" s="210"/>
      <c r="AG472" s="210" t="s">
        <v>163</v>
      </c>
      <c r="AH472" s="210"/>
      <c r="AI472" s="210"/>
      <c r="AJ472" s="210"/>
      <c r="AK472" s="210"/>
      <c r="AL472" s="210"/>
      <c r="AM472" s="210"/>
      <c r="AN472" s="210"/>
      <c r="AO472" s="210"/>
      <c r="AP472" s="210"/>
      <c r="AQ472" s="210"/>
      <c r="AR472" s="210"/>
      <c r="AS472" s="210"/>
      <c r="AT472" s="210"/>
      <c r="AU472" s="210"/>
      <c r="AV472" s="210"/>
      <c r="AW472" s="210"/>
      <c r="AX472" s="210"/>
      <c r="AY472" s="210"/>
      <c r="AZ472" s="210"/>
      <c r="BA472" s="210"/>
      <c r="BB472" s="210"/>
      <c r="BC472" s="210"/>
      <c r="BD472" s="210"/>
      <c r="BE472" s="210"/>
      <c r="BF472" s="210"/>
      <c r="BG472" s="210"/>
      <c r="BH472" s="210"/>
    </row>
    <row r="473" spans="1:60" outlineLevel="1" x14ac:dyDescent="0.25">
      <c r="A473" s="250">
        <v>211</v>
      </c>
      <c r="B473" s="251" t="s">
        <v>1174</v>
      </c>
      <c r="C473" s="259" t="s">
        <v>1175</v>
      </c>
      <c r="D473" s="252" t="s">
        <v>765</v>
      </c>
      <c r="E473" s="253">
        <v>6.3529999999999998</v>
      </c>
      <c r="F473" s="254"/>
      <c r="G473" s="255">
        <f>ROUND(E473*F473,2)</f>
        <v>0</v>
      </c>
      <c r="H473" s="232"/>
      <c r="I473" s="231">
        <f>ROUND(E473*H473,2)</f>
        <v>0</v>
      </c>
      <c r="J473" s="232"/>
      <c r="K473" s="231">
        <f>ROUND(E473*J473,2)</f>
        <v>0</v>
      </c>
      <c r="L473" s="231">
        <v>21</v>
      </c>
      <c r="M473" s="231">
        <f>G473*(1+L473/100)</f>
        <v>0</v>
      </c>
      <c r="N473" s="230">
        <v>0</v>
      </c>
      <c r="O473" s="230">
        <f>ROUND(E473*N473,2)</f>
        <v>0</v>
      </c>
      <c r="P473" s="230">
        <v>0</v>
      </c>
      <c r="Q473" s="230">
        <f>ROUND(E473*P473,2)</f>
        <v>0</v>
      </c>
      <c r="R473" s="231"/>
      <c r="S473" s="231" t="s">
        <v>419</v>
      </c>
      <c r="T473" s="231" t="s">
        <v>420</v>
      </c>
      <c r="U473" s="231">
        <v>0</v>
      </c>
      <c r="V473" s="231">
        <f>ROUND(E473*U473,2)</f>
        <v>0</v>
      </c>
      <c r="W473" s="231"/>
      <c r="X473" s="231" t="s">
        <v>161</v>
      </c>
      <c r="Y473" s="231" t="s">
        <v>162</v>
      </c>
      <c r="Z473" s="210"/>
      <c r="AA473" s="210"/>
      <c r="AB473" s="210"/>
      <c r="AC473" s="210"/>
      <c r="AD473" s="210"/>
      <c r="AE473" s="210"/>
      <c r="AF473" s="210"/>
      <c r="AG473" s="210" t="s">
        <v>163</v>
      </c>
      <c r="AH473" s="210"/>
      <c r="AI473" s="210"/>
      <c r="AJ473" s="210"/>
      <c r="AK473" s="210"/>
      <c r="AL473" s="210"/>
      <c r="AM473" s="210"/>
      <c r="AN473" s="210"/>
      <c r="AO473" s="210"/>
      <c r="AP473" s="210"/>
      <c r="AQ473" s="210"/>
      <c r="AR473" s="210"/>
      <c r="AS473" s="210"/>
      <c r="AT473" s="210"/>
      <c r="AU473" s="210"/>
      <c r="AV473" s="210"/>
      <c r="AW473" s="210"/>
      <c r="AX473" s="210"/>
      <c r="AY473" s="210"/>
      <c r="AZ473" s="210"/>
      <c r="BA473" s="210"/>
      <c r="BB473" s="210"/>
      <c r="BC473" s="210"/>
      <c r="BD473" s="210"/>
      <c r="BE473" s="210"/>
      <c r="BF473" s="210"/>
      <c r="BG473" s="210"/>
      <c r="BH473" s="210"/>
    </row>
    <row r="474" spans="1:60" outlineLevel="1" x14ac:dyDescent="0.25">
      <c r="A474" s="250">
        <v>212</v>
      </c>
      <c r="B474" s="251" t="s">
        <v>1176</v>
      </c>
      <c r="C474" s="259" t="s">
        <v>1177</v>
      </c>
      <c r="D474" s="252" t="s">
        <v>168</v>
      </c>
      <c r="E474" s="253">
        <v>11.87</v>
      </c>
      <c r="F474" s="254"/>
      <c r="G474" s="255">
        <f>ROUND(E474*F474,2)</f>
        <v>0</v>
      </c>
      <c r="H474" s="232"/>
      <c r="I474" s="231">
        <f>ROUND(E474*H474,2)</f>
        <v>0</v>
      </c>
      <c r="J474" s="232"/>
      <c r="K474" s="231">
        <f>ROUND(E474*J474,2)</f>
        <v>0</v>
      </c>
      <c r="L474" s="231">
        <v>21</v>
      </c>
      <c r="M474" s="231">
        <f>G474*(1+L474/100)</f>
        <v>0</v>
      </c>
      <c r="N474" s="230">
        <v>0</v>
      </c>
      <c r="O474" s="230">
        <f>ROUND(E474*N474,2)</f>
        <v>0</v>
      </c>
      <c r="P474" s="230">
        <v>0</v>
      </c>
      <c r="Q474" s="230">
        <f>ROUND(E474*P474,2)</f>
        <v>0</v>
      </c>
      <c r="R474" s="231"/>
      <c r="S474" s="231" t="s">
        <v>419</v>
      </c>
      <c r="T474" s="231" t="s">
        <v>420</v>
      </c>
      <c r="U474" s="231">
        <v>0</v>
      </c>
      <c r="V474" s="231">
        <f>ROUND(E474*U474,2)</f>
        <v>0</v>
      </c>
      <c r="W474" s="231"/>
      <c r="X474" s="231" t="s">
        <v>161</v>
      </c>
      <c r="Y474" s="231" t="s">
        <v>162</v>
      </c>
      <c r="Z474" s="210"/>
      <c r="AA474" s="210"/>
      <c r="AB474" s="210"/>
      <c r="AC474" s="210"/>
      <c r="AD474" s="210"/>
      <c r="AE474" s="210"/>
      <c r="AF474" s="210"/>
      <c r="AG474" s="210" t="s">
        <v>163</v>
      </c>
      <c r="AH474" s="210"/>
      <c r="AI474" s="210"/>
      <c r="AJ474" s="210"/>
      <c r="AK474" s="210"/>
      <c r="AL474" s="210"/>
      <c r="AM474" s="210"/>
      <c r="AN474" s="210"/>
      <c r="AO474" s="210"/>
      <c r="AP474" s="210"/>
      <c r="AQ474" s="210"/>
      <c r="AR474" s="210"/>
      <c r="AS474" s="210"/>
      <c r="AT474" s="210"/>
      <c r="AU474" s="210"/>
      <c r="AV474" s="210"/>
      <c r="AW474" s="210"/>
      <c r="AX474" s="210"/>
      <c r="AY474" s="210"/>
      <c r="AZ474" s="210"/>
      <c r="BA474" s="210"/>
      <c r="BB474" s="210"/>
      <c r="BC474" s="210"/>
      <c r="BD474" s="210"/>
      <c r="BE474" s="210"/>
      <c r="BF474" s="210"/>
      <c r="BG474" s="210"/>
      <c r="BH474" s="210"/>
    </row>
    <row r="475" spans="1:60" outlineLevel="1" x14ac:dyDescent="0.25">
      <c r="A475" s="250">
        <v>213</v>
      </c>
      <c r="B475" s="251" t="s">
        <v>1178</v>
      </c>
      <c r="C475" s="259" t="s">
        <v>1179</v>
      </c>
      <c r="D475" s="252" t="s">
        <v>168</v>
      </c>
      <c r="E475" s="253">
        <v>8.2439999999999998</v>
      </c>
      <c r="F475" s="254"/>
      <c r="G475" s="255">
        <f>ROUND(E475*F475,2)</f>
        <v>0</v>
      </c>
      <c r="H475" s="232"/>
      <c r="I475" s="231">
        <f>ROUND(E475*H475,2)</f>
        <v>0</v>
      </c>
      <c r="J475" s="232"/>
      <c r="K475" s="231">
        <f>ROUND(E475*J475,2)</f>
        <v>0</v>
      </c>
      <c r="L475" s="231">
        <v>21</v>
      </c>
      <c r="M475" s="231">
        <f>G475*(1+L475/100)</f>
        <v>0</v>
      </c>
      <c r="N475" s="230">
        <v>0</v>
      </c>
      <c r="O475" s="230">
        <f>ROUND(E475*N475,2)</f>
        <v>0</v>
      </c>
      <c r="P475" s="230">
        <v>0</v>
      </c>
      <c r="Q475" s="230">
        <f>ROUND(E475*P475,2)</f>
        <v>0</v>
      </c>
      <c r="R475" s="231"/>
      <c r="S475" s="231" t="s">
        <v>419</v>
      </c>
      <c r="T475" s="231" t="s">
        <v>420</v>
      </c>
      <c r="U475" s="231">
        <v>0</v>
      </c>
      <c r="V475" s="231">
        <f>ROUND(E475*U475,2)</f>
        <v>0</v>
      </c>
      <c r="W475" s="231"/>
      <c r="X475" s="231" t="s">
        <v>161</v>
      </c>
      <c r="Y475" s="231" t="s">
        <v>162</v>
      </c>
      <c r="Z475" s="210"/>
      <c r="AA475" s="210"/>
      <c r="AB475" s="210"/>
      <c r="AC475" s="210"/>
      <c r="AD475" s="210"/>
      <c r="AE475" s="210"/>
      <c r="AF475" s="210"/>
      <c r="AG475" s="210" t="s">
        <v>163</v>
      </c>
      <c r="AH475" s="210"/>
      <c r="AI475" s="210"/>
      <c r="AJ475" s="210"/>
      <c r="AK475" s="210"/>
      <c r="AL475" s="210"/>
      <c r="AM475" s="210"/>
      <c r="AN475" s="210"/>
      <c r="AO475" s="210"/>
      <c r="AP475" s="210"/>
      <c r="AQ475" s="210"/>
      <c r="AR475" s="210"/>
      <c r="AS475" s="210"/>
      <c r="AT475" s="210"/>
      <c r="AU475" s="210"/>
      <c r="AV475" s="210"/>
      <c r="AW475" s="210"/>
      <c r="AX475" s="210"/>
      <c r="AY475" s="210"/>
      <c r="AZ475" s="210"/>
      <c r="BA475" s="210"/>
      <c r="BB475" s="210"/>
      <c r="BC475" s="210"/>
      <c r="BD475" s="210"/>
      <c r="BE475" s="210"/>
      <c r="BF475" s="210"/>
      <c r="BG475" s="210"/>
      <c r="BH475" s="210"/>
    </row>
    <row r="476" spans="1:60" outlineLevel="1" x14ac:dyDescent="0.25">
      <c r="A476" s="250">
        <v>214</v>
      </c>
      <c r="B476" s="251" t="s">
        <v>1180</v>
      </c>
      <c r="C476" s="259" t="s">
        <v>1181</v>
      </c>
      <c r="D476" s="252" t="s">
        <v>168</v>
      </c>
      <c r="E476" s="253">
        <v>15.81</v>
      </c>
      <c r="F476" s="254"/>
      <c r="G476" s="255">
        <f>ROUND(E476*F476,2)</f>
        <v>0</v>
      </c>
      <c r="H476" s="232"/>
      <c r="I476" s="231">
        <f>ROUND(E476*H476,2)</f>
        <v>0</v>
      </c>
      <c r="J476" s="232"/>
      <c r="K476" s="231">
        <f>ROUND(E476*J476,2)</f>
        <v>0</v>
      </c>
      <c r="L476" s="231">
        <v>21</v>
      </c>
      <c r="M476" s="231">
        <f>G476*(1+L476/100)</f>
        <v>0</v>
      </c>
      <c r="N476" s="230">
        <v>0</v>
      </c>
      <c r="O476" s="230">
        <f>ROUND(E476*N476,2)</f>
        <v>0</v>
      </c>
      <c r="P476" s="230">
        <v>0</v>
      </c>
      <c r="Q476" s="230">
        <f>ROUND(E476*P476,2)</f>
        <v>0</v>
      </c>
      <c r="R476" s="231"/>
      <c r="S476" s="231" t="s">
        <v>419</v>
      </c>
      <c r="T476" s="231" t="s">
        <v>420</v>
      </c>
      <c r="U476" s="231">
        <v>0</v>
      </c>
      <c r="V476" s="231">
        <f>ROUND(E476*U476,2)</f>
        <v>0</v>
      </c>
      <c r="W476" s="231"/>
      <c r="X476" s="231" t="s">
        <v>161</v>
      </c>
      <c r="Y476" s="231" t="s">
        <v>162</v>
      </c>
      <c r="Z476" s="210"/>
      <c r="AA476" s="210"/>
      <c r="AB476" s="210"/>
      <c r="AC476" s="210"/>
      <c r="AD476" s="210"/>
      <c r="AE476" s="210"/>
      <c r="AF476" s="210"/>
      <c r="AG476" s="210" t="s">
        <v>163</v>
      </c>
      <c r="AH476" s="210"/>
      <c r="AI476" s="210"/>
      <c r="AJ476" s="210"/>
      <c r="AK476" s="210"/>
      <c r="AL476" s="210"/>
      <c r="AM476" s="210"/>
      <c r="AN476" s="210"/>
      <c r="AO476" s="210"/>
      <c r="AP476" s="210"/>
      <c r="AQ476" s="210"/>
      <c r="AR476" s="210"/>
      <c r="AS476" s="210"/>
      <c r="AT476" s="210"/>
      <c r="AU476" s="210"/>
      <c r="AV476" s="210"/>
      <c r="AW476" s="210"/>
      <c r="AX476" s="210"/>
      <c r="AY476" s="210"/>
      <c r="AZ476" s="210"/>
      <c r="BA476" s="210"/>
      <c r="BB476" s="210"/>
      <c r="BC476" s="210"/>
      <c r="BD476" s="210"/>
      <c r="BE476" s="210"/>
      <c r="BF476" s="210"/>
      <c r="BG476" s="210"/>
      <c r="BH476" s="210"/>
    </row>
    <row r="477" spans="1:60" outlineLevel="1" x14ac:dyDescent="0.25">
      <c r="A477" s="250">
        <v>215</v>
      </c>
      <c r="B477" s="251" t="s">
        <v>1182</v>
      </c>
      <c r="C477" s="259" t="s">
        <v>1183</v>
      </c>
      <c r="D477" s="252" t="s">
        <v>168</v>
      </c>
      <c r="E477" s="253">
        <v>10.5</v>
      </c>
      <c r="F477" s="254"/>
      <c r="G477" s="255">
        <f>ROUND(E477*F477,2)</f>
        <v>0</v>
      </c>
      <c r="H477" s="232"/>
      <c r="I477" s="231">
        <f>ROUND(E477*H477,2)</f>
        <v>0</v>
      </c>
      <c r="J477" s="232"/>
      <c r="K477" s="231">
        <f>ROUND(E477*J477,2)</f>
        <v>0</v>
      </c>
      <c r="L477" s="231">
        <v>21</v>
      </c>
      <c r="M477" s="231">
        <f>G477*(1+L477/100)</f>
        <v>0</v>
      </c>
      <c r="N477" s="230">
        <v>0</v>
      </c>
      <c r="O477" s="230">
        <f>ROUND(E477*N477,2)</f>
        <v>0</v>
      </c>
      <c r="P477" s="230">
        <v>0</v>
      </c>
      <c r="Q477" s="230">
        <f>ROUND(E477*P477,2)</f>
        <v>0</v>
      </c>
      <c r="R477" s="231"/>
      <c r="S477" s="231" t="s">
        <v>419</v>
      </c>
      <c r="T477" s="231" t="s">
        <v>420</v>
      </c>
      <c r="U477" s="231">
        <v>0</v>
      </c>
      <c r="V477" s="231">
        <f>ROUND(E477*U477,2)</f>
        <v>0</v>
      </c>
      <c r="W477" s="231"/>
      <c r="X477" s="231" t="s">
        <v>161</v>
      </c>
      <c r="Y477" s="231" t="s">
        <v>162</v>
      </c>
      <c r="Z477" s="210"/>
      <c r="AA477" s="210"/>
      <c r="AB477" s="210"/>
      <c r="AC477" s="210"/>
      <c r="AD477" s="210"/>
      <c r="AE477" s="210"/>
      <c r="AF477" s="210"/>
      <c r="AG477" s="210" t="s">
        <v>163</v>
      </c>
      <c r="AH477" s="210"/>
      <c r="AI477" s="210"/>
      <c r="AJ477" s="210"/>
      <c r="AK477" s="210"/>
      <c r="AL477" s="210"/>
      <c r="AM477" s="210"/>
      <c r="AN477" s="210"/>
      <c r="AO477" s="210"/>
      <c r="AP477" s="210"/>
      <c r="AQ477" s="210"/>
      <c r="AR477" s="210"/>
      <c r="AS477" s="210"/>
      <c r="AT477" s="210"/>
      <c r="AU477" s="210"/>
      <c r="AV477" s="210"/>
      <c r="AW477" s="210"/>
      <c r="AX477" s="210"/>
      <c r="AY477" s="210"/>
      <c r="AZ477" s="210"/>
      <c r="BA477" s="210"/>
      <c r="BB477" s="210"/>
      <c r="BC477" s="210"/>
      <c r="BD477" s="210"/>
      <c r="BE477" s="210"/>
      <c r="BF477" s="210"/>
      <c r="BG477" s="210"/>
      <c r="BH477" s="210"/>
    </row>
    <row r="478" spans="1:60" ht="20.399999999999999" outlineLevel="1" x14ac:dyDescent="0.25">
      <c r="A478" s="250">
        <v>216</v>
      </c>
      <c r="B478" s="251" t="s">
        <v>1184</v>
      </c>
      <c r="C478" s="259" t="s">
        <v>1185</v>
      </c>
      <c r="D478" s="252" t="s">
        <v>502</v>
      </c>
      <c r="E478" s="253">
        <v>6</v>
      </c>
      <c r="F478" s="254"/>
      <c r="G478" s="255">
        <f>ROUND(E478*F478,2)</f>
        <v>0</v>
      </c>
      <c r="H478" s="232"/>
      <c r="I478" s="231">
        <f>ROUND(E478*H478,2)</f>
        <v>0</v>
      </c>
      <c r="J478" s="232"/>
      <c r="K478" s="231">
        <f>ROUND(E478*J478,2)</f>
        <v>0</v>
      </c>
      <c r="L478" s="231">
        <v>21</v>
      </c>
      <c r="M478" s="231">
        <f>G478*(1+L478/100)</f>
        <v>0</v>
      </c>
      <c r="N478" s="230">
        <v>0</v>
      </c>
      <c r="O478" s="230">
        <f>ROUND(E478*N478,2)</f>
        <v>0</v>
      </c>
      <c r="P478" s="230">
        <v>0</v>
      </c>
      <c r="Q478" s="230">
        <f>ROUND(E478*P478,2)</f>
        <v>0</v>
      </c>
      <c r="R478" s="231"/>
      <c r="S478" s="231" t="s">
        <v>419</v>
      </c>
      <c r="T478" s="231" t="s">
        <v>420</v>
      </c>
      <c r="U478" s="231">
        <v>0</v>
      </c>
      <c r="V478" s="231">
        <f>ROUND(E478*U478,2)</f>
        <v>0</v>
      </c>
      <c r="W478" s="231"/>
      <c r="X478" s="231" t="s">
        <v>161</v>
      </c>
      <c r="Y478" s="231" t="s">
        <v>162</v>
      </c>
      <c r="Z478" s="210"/>
      <c r="AA478" s="210"/>
      <c r="AB478" s="210"/>
      <c r="AC478" s="210"/>
      <c r="AD478" s="210"/>
      <c r="AE478" s="210"/>
      <c r="AF478" s="210"/>
      <c r="AG478" s="210" t="s">
        <v>163</v>
      </c>
      <c r="AH478" s="210"/>
      <c r="AI478" s="210"/>
      <c r="AJ478" s="210"/>
      <c r="AK478" s="210"/>
      <c r="AL478" s="210"/>
      <c r="AM478" s="210"/>
      <c r="AN478" s="210"/>
      <c r="AO478" s="210"/>
      <c r="AP478" s="210"/>
      <c r="AQ478" s="210"/>
      <c r="AR478" s="210"/>
      <c r="AS478" s="210"/>
      <c r="AT478" s="210"/>
      <c r="AU478" s="210"/>
      <c r="AV478" s="210"/>
      <c r="AW478" s="210"/>
      <c r="AX478" s="210"/>
      <c r="AY478" s="210"/>
      <c r="AZ478" s="210"/>
      <c r="BA478" s="210"/>
      <c r="BB478" s="210"/>
      <c r="BC478" s="210"/>
      <c r="BD478" s="210"/>
      <c r="BE478" s="210"/>
      <c r="BF478" s="210"/>
      <c r="BG478" s="210"/>
      <c r="BH478" s="210"/>
    </row>
    <row r="479" spans="1:60" ht="20.399999999999999" outlineLevel="1" x14ac:dyDescent="0.25">
      <c r="A479" s="250">
        <v>217</v>
      </c>
      <c r="B479" s="251" t="s">
        <v>1186</v>
      </c>
      <c r="C479" s="259" t="s">
        <v>1187</v>
      </c>
      <c r="D479" s="252" t="s">
        <v>502</v>
      </c>
      <c r="E479" s="253">
        <v>4</v>
      </c>
      <c r="F479" s="254"/>
      <c r="G479" s="255">
        <f>ROUND(E479*F479,2)</f>
        <v>0</v>
      </c>
      <c r="H479" s="232"/>
      <c r="I479" s="231">
        <f>ROUND(E479*H479,2)</f>
        <v>0</v>
      </c>
      <c r="J479" s="232"/>
      <c r="K479" s="231">
        <f>ROUND(E479*J479,2)</f>
        <v>0</v>
      </c>
      <c r="L479" s="231">
        <v>21</v>
      </c>
      <c r="M479" s="231">
        <f>G479*(1+L479/100)</f>
        <v>0</v>
      </c>
      <c r="N479" s="230">
        <v>0</v>
      </c>
      <c r="O479" s="230">
        <f>ROUND(E479*N479,2)</f>
        <v>0</v>
      </c>
      <c r="P479" s="230">
        <v>0</v>
      </c>
      <c r="Q479" s="230">
        <f>ROUND(E479*P479,2)</f>
        <v>0</v>
      </c>
      <c r="R479" s="231"/>
      <c r="S479" s="231" t="s">
        <v>419</v>
      </c>
      <c r="T479" s="231" t="s">
        <v>420</v>
      </c>
      <c r="U479" s="231">
        <v>0</v>
      </c>
      <c r="V479" s="231">
        <f>ROUND(E479*U479,2)</f>
        <v>0</v>
      </c>
      <c r="W479" s="231"/>
      <c r="X479" s="231" t="s">
        <v>161</v>
      </c>
      <c r="Y479" s="231" t="s">
        <v>162</v>
      </c>
      <c r="Z479" s="210"/>
      <c r="AA479" s="210"/>
      <c r="AB479" s="210"/>
      <c r="AC479" s="210"/>
      <c r="AD479" s="210"/>
      <c r="AE479" s="210"/>
      <c r="AF479" s="210"/>
      <c r="AG479" s="210" t="s">
        <v>163</v>
      </c>
      <c r="AH479" s="210"/>
      <c r="AI479" s="210"/>
      <c r="AJ479" s="210"/>
      <c r="AK479" s="210"/>
      <c r="AL479" s="210"/>
      <c r="AM479" s="210"/>
      <c r="AN479" s="210"/>
      <c r="AO479" s="210"/>
      <c r="AP479" s="210"/>
      <c r="AQ479" s="210"/>
      <c r="AR479" s="210"/>
      <c r="AS479" s="210"/>
      <c r="AT479" s="210"/>
      <c r="AU479" s="210"/>
      <c r="AV479" s="210"/>
      <c r="AW479" s="210"/>
      <c r="AX479" s="210"/>
      <c r="AY479" s="210"/>
      <c r="AZ479" s="210"/>
      <c r="BA479" s="210"/>
      <c r="BB479" s="210"/>
      <c r="BC479" s="210"/>
      <c r="BD479" s="210"/>
      <c r="BE479" s="210"/>
      <c r="BF479" s="210"/>
      <c r="BG479" s="210"/>
      <c r="BH479" s="210"/>
    </row>
    <row r="480" spans="1:60" ht="20.399999999999999" outlineLevel="1" x14ac:dyDescent="0.25">
      <c r="A480" s="250">
        <v>218</v>
      </c>
      <c r="B480" s="251" t="s">
        <v>1188</v>
      </c>
      <c r="C480" s="259" t="s">
        <v>1189</v>
      </c>
      <c r="D480" s="252" t="s">
        <v>502</v>
      </c>
      <c r="E480" s="253">
        <v>2</v>
      </c>
      <c r="F480" s="254"/>
      <c r="G480" s="255">
        <f>ROUND(E480*F480,2)</f>
        <v>0</v>
      </c>
      <c r="H480" s="232"/>
      <c r="I480" s="231">
        <f>ROUND(E480*H480,2)</f>
        <v>0</v>
      </c>
      <c r="J480" s="232"/>
      <c r="K480" s="231">
        <f>ROUND(E480*J480,2)</f>
        <v>0</v>
      </c>
      <c r="L480" s="231">
        <v>21</v>
      </c>
      <c r="M480" s="231">
        <f>G480*(1+L480/100)</f>
        <v>0</v>
      </c>
      <c r="N480" s="230">
        <v>0</v>
      </c>
      <c r="O480" s="230">
        <f>ROUND(E480*N480,2)</f>
        <v>0</v>
      </c>
      <c r="P480" s="230">
        <v>0</v>
      </c>
      <c r="Q480" s="230">
        <f>ROUND(E480*P480,2)</f>
        <v>0</v>
      </c>
      <c r="R480" s="231"/>
      <c r="S480" s="231" t="s">
        <v>419</v>
      </c>
      <c r="T480" s="231" t="s">
        <v>420</v>
      </c>
      <c r="U480" s="231">
        <v>0</v>
      </c>
      <c r="V480" s="231">
        <f>ROUND(E480*U480,2)</f>
        <v>0</v>
      </c>
      <c r="W480" s="231"/>
      <c r="X480" s="231" t="s">
        <v>161</v>
      </c>
      <c r="Y480" s="231" t="s">
        <v>162</v>
      </c>
      <c r="Z480" s="210"/>
      <c r="AA480" s="210"/>
      <c r="AB480" s="210"/>
      <c r="AC480" s="210"/>
      <c r="AD480" s="210"/>
      <c r="AE480" s="210"/>
      <c r="AF480" s="210"/>
      <c r="AG480" s="210" t="s">
        <v>163</v>
      </c>
      <c r="AH480" s="210"/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  <c r="AV480" s="210"/>
      <c r="AW480" s="210"/>
      <c r="AX480" s="210"/>
      <c r="AY480" s="210"/>
      <c r="AZ480" s="210"/>
      <c r="BA480" s="210"/>
      <c r="BB480" s="210"/>
      <c r="BC480" s="210"/>
      <c r="BD480" s="210"/>
      <c r="BE480" s="210"/>
      <c r="BF480" s="210"/>
      <c r="BG480" s="210"/>
      <c r="BH480" s="210"/>
    </row>
    <row r="481" spans="1:60" ht="20.399999999999999" outlineLevel="1" x14ac:dyDescent="0.25">
      <c r="A481" s="250">
        <v>219</v>
      </c>
      <c r="B481" s="251" t="s">
        <v>1190</v>
      </c>
      <c r="C481" s="259" t="s">
        <v>1191</v>
      </c>
      <c r="D481" s="252" t="s">
        <v>502</v>
      </c>
      <c r="E481" s="253">
        <v>2</v>
      </c>
      <c r="F481" s="254"/>
      <c r="G481" s="255">
        <f>ROUND(E481*F481,2)</f>
        <v>0</v>
      </c>
      <c r="H481" s="232"/>
      <c r="I481" s="231">
        <f>ROUND(E481*H481,2)</f>
        <v>0</v>
      </c>
      <c r="J481" s="232"/>
      <c r="K481" s="231">
        <f>ROUND(E481*J481,2)</f>
        <v>0</v>
      </c>
      <c r="L481" s="231">
        <v>21</v>
      </c>
      <c r="M481" s="231">
        <f>G481*(1+L481/100)</f>
        <v>0</v>
      </c>
      <c r="N481" s="230">
        <v>0</v>
      </c>
      <c r="O481" s="230">
        <f>ROUND(E481*N481,2)</f>
        <v>0</v>
      </c>
      <c r="P481" s="230">
        <v>0</v>
      </c>
      <c r="Q481" s="230">
        <f>ROUND(E481*P481,2)</f>
        <v>0</v>
      </c>
      <c r="R481" s="231"/>
      <c r="S481" s="231" t="s">
        <v>419</v>
      </c>
      <c r="T481" s="231" t="s">
        <v>420</v>
      </c>
      <c r="U481" s="231">
        <v>0</v>
      </c>
      <c r="V481" s="231">
        <f>ROUND(E481*U481,2)</f>
        <v>0</v>
      </c>
      <c r="W481" s="231"/>
      <c r="X481" s="231" t="s">
        <v>161</v>
      </c>
      <c r="Y481" s="231" t="s">
        <v>162</v>
      </c>
      <c r="Z481" s="210"/>
      <c r="AA481" s="210"/>
      <c r="AB481" s="210"/>
      <c r="AC481" s="210"/>
      <c r="AD481" s="210"/>
      <c r="AE481" s="210"/>
      <c r="AF481" s="210"/>
      <c r="AG481" s="210" t="s">
        <v>163</v>
      </c>
      <c r="AH481" s="210"/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  <c r="AV481" s="210"/>
      <c r="AW481" s="210"/>
      <c r="AX481" s="210"/>
      <c r="AY481" s="210"/>
      <c r="AZ481" s="210"/>
      <c r="BA481" s="210"/>
      <c r="BB481" s="210"/>
      <c r="BC481" s="210"/>
      <c r="BD481" s="210"/>
      <c r="BE481" s="210"/>
      <c r="BF481" s="210"/>
      <c r="BG481" s="210"/>
      <c r="BH481" s="210"/>
    </row>
    <row r="482" spans="1:60" ht="20.399999999999999" outlineLevel="1" x14ac:dyDescent="0.25">
      <c r="A482" s="250">
        <v>220</v>
      </c>
      <c r="B482" s="251" t="s">
        <v>1192</v>
      </c>
      <c r="C482" s="259" t="s">
        <v>1193</v>
      </c>
      <c r="D482" s="252" t="s">
        <v>502</v>
      </c>
      <c r="E482" s="253">
        <v>4</v>
      </c>
      <c r="F482" s="254"/>
      <c r="G482" s="255">
        <f>ROUND(E482*F482,2)</f>
        <v>0</v>
      </c>
      <c r="H482" s="232"/>
      <c r="I482" s="231">
        <f>ROUND(E482*H482,2)</f>
        <v>0</v>
      </c>
      <c r="J482" s="232"/>
      <c r="K482" s="231">
        <f>ROUND(E482*J482,2)</f>
        <v>0</v>
      </c>
      <c r="L482" s="231">
        <v>21</v>
      </c>
      <c r="M482" s="231">
        <f>G482*(1+L482/100)</f>
        <v>0</v>
      </c>
      <c r="N482" s="230">
        <v>0</v>
      </c>
      <c r="O482" s="230">
        <f>ROUND(E482*N482,2)</f>
        <v>0</v>
      </c>
      <c r="P482" s="230">
        <v>0</v>
      </c>
      <c r="Q482" s="230">
        <f>ROUND(E482*P482,2)</f>
        <v>0</v>
      </c>
      <c r="R482" s="231"/>
      <c r="S482" s="231" t="s">
        <v>419</v>
      </c>
      <c r="T482" s="231" t="s">
        <v>420</v>
      </c>
      <c r="U482" s="231">
        <v>0</v>
      </c>
      <c r="V482" s="231">
        <f>ROUND(E482*U482,2)</f>
        <v>0</v>
      </c>
      <c r="W482" s="231"/>
      <c r="X482" s="231" t="s">
        <v>161</v>
      </c>
      <c r="Y482" s="231" t="s">
        <v>162</v>
      </c>
      <c r="Z482" s="210"/>
      <c r="AA482" s="210"/>
      <c r="AB482" s="210"/>
      <c r="AC482" s="210"/>
      <c r="AD482" s="210"/>
      <c r="AE482" s="210"/>
      <c r="AF482" s="210"/>
      <c r="AG482" s="210" t="s">
        <v>163</v>
      </c>
      <c r="AH482" s="210"/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  <c r="AV482" s="210"/>
      <c r="AW482" s="210"/>
      <c r="AX482" s="210"/>
      <c r="AY482" s="210"/>
      <c r="AZ482" s="210"/>
      <c r="BA482" s="210"/>
      <c r="BB482" s="210"/>
      <c r="BC482" s="210"/>
      <c r="BD482" s="210"/>
      <c r="BE482" s="210"/>
      <c r="BF482" s="210"/>
      <c r="BG482" s="210"/>
      <c r="BH482" s="210"/>
    </row>
    <row r="483" spans="1:60" ht="20.399999999999999" outlineLevel="1" x14ac:dyDescent="0.25">
      <c r="A483" s="250">
        <v>221</v>
      </c>
      <c r="B483" s="251" t="s">
        <v>1194</v>
      </c>
      <c r="C483" s="259" t="s">
        <v>1195</v>
      </c>
      <c r="D483" s="252" t="s">
        <v>502</v>
      </c>
      <c r="E483" s="253">
        <v>3</v>
      </c>
      <c r="F483" s="254"/>
      <c r="G483" s="255">
        <f>ROUND(E483*F483,2)</f>
        <v>0</v>
      </c>
      <c r="H483" s="232"/>
      <c r="I483" s="231">
        <f>ROUND(E483*H483,2)</f>
        <v>0</v>
      </c>
      <c r="J483" s="232"/>
      <c r="K483" s="231">
        <f>ROUND(E483*J483,2)</f>
        <v>0</v>
      </c>
      <c r="L483" s="231">
        <v>21</v>
      </c>
      <c r="M483" s="231">
        <f>G483*(1+L483/100)</f>
        <v>0</v>
      </c>
      <c r="N483" s="230">
        <v>0</v>
      </c>
      <c r="O483" s="230">
        <f>ROUND(E483*N483,2)</f>
        <v>0</v>
      </c>
      <c r="P483" s="230">
        <v>0</v>
      </c>
      <c r="Q483" s="230">
        <f>ROUND(E483*P483,2)</f>
        <v>0</v>
      </c>
      <c r="R483" s="231"/>
      <c r="S483" s="231" t="s">
        <v>419</v>
      </c>
      <c r="T483" s="231" t="s">
        <v>420</v>
      </c>
      <c r="U483" s="231">
        <v>0</v>
      </c>
      <c r="V483" s="231">
        <f>ROUND(E483*U483,2)</f>
        <v>0</v>
      </c>
      <c r="W483" s="231"/>
      <c r="X483" s="231" t="s">
        <v>161</v>
      </c>
      <c r="Y483" s="231" t="s">
        <v>162</v>
      </c>
      <c r="Z483" s="210"/>
      <c r="AA483" s="210"/>
      <c r="AB483" s="210"/>
      <c r="AC483" s="210"/>
      <c r="AD483" s="210"/>
      <c r="AE483" s="210"/>
      <c r="AF483" s="210"/>
      <c r="AG483" s="210" t="s">
        <v>163</v>
      </c>
      <c r="AH483" s="210"/>
      <c r="AI483" s="210"/>
      <c r="AJ483" s="210"/>
      <c r="AK483" s="210"/>
      <c r="AL483" s="210"/>
      <c r="AM483" s="210"/>
      <c r="AN483" s="210"/>
      <c r="AO483" s="210"/>
      <c r="AP483" s="210"/>
      <c r="AQ483" s="210"/>
      <c r="AR483" s="210"/>
      <c r="AS483" s="210"/>
      <c r="AT483" s="210"/>
      <c r="AU483" s="210"/>
      <c r="AV483" s="210"/>
      <c r="AW483" s="210"/>
      <c r="AX483" s="210"/>
      <c r="AY483" s="210"/>
      <c r="AZ483" s="210"/>
      <c r="BA483" s="210"/>
      <c r="BB483" s="210"/>
      <c r="BC483" s="210"/>
      <c r="BD483" s="210"/>
      <c r="BE483" s="210"/>
      <c r="BF483" s="210"/>
      <c r="BG483" s="210"/>
      <c r="BH483" s="210"/>
    </row>
    <row r="484" spans="1:60" ht="20.399999999999999" outlineLevel="1" x14ac:dyDescent="0.25">
      <c r="A484" s="250">
        <v>222</v>
      </c>
      <c r="B484" s="251" t="s">
        <v>1196</v>
      </c>
      <c r="C484" s="259" t="s">
        <v>1197</v>
      </c>
      <c r="D484" s="252" t="s">
        <v>502</v>
      </c>
      <c r="E484" s="253">
        <v>2</v>
      </c>
      <c r="F484" s="254"/>
      <c r="G484" s="255">
        <f>ROUND(E484*F484,2)</f>
        <v>0</v>
      </c>
      <c r="H484" s="232"/>
      <c r="I484" s="231">
        <f>ROUND(E484*H484,2)</f>
        <v>0</v>
      </c>
      <c r="J484" s="232"/>
      <c r="K484" s="231">
        <f>ROUND(E484*J484,2)</f>
        <v>0</v>
      </c>
      <c r="L484" s="231">
        <v>21</v>
      </c>
      <c r="M484" s="231">
        <f>G484*(1+L484/100)</f>
        <v>0</v>
      </c>
      <c r="N484" s="230">
        <v>0</v>
      </c>
      <c r="O484" s="230">
        <f>ROUND(E484*N484,2)</f>
        <v>0</v>
      </c>
      <c r="P484" s="230">
        <v>0</v>
      </c>
      <c r="Q484" s="230">
        <f>ROUND(E484*P484,2)</f>
        <v>0</v>
      </c>
      <c r="R484" s="231"/>
      <c r="S484" s="231" t="s">
        <v>419</v>
      </c>
      <c r="T484" s="231" t="s">
        <v>420</v>
      </c>
      <c r="U484" s="231">
        <v>0</v>
      </c>
      <c r="V484" s="231">
        <f>ROUND(E484*U484,2)</f>
        <v>0</v>
      </c>
      <c r="W484" s="231"/>
      <c r="X484" s="231" t="s">
        <v>161</v>
      </c>
      <c r="Y484" s="231" t="s">
        <v>162</v>
      </c>
      <c r="Z484" s="210"/>
      <c r="AA484" s="210"/>
      <c r="AB484" s="210"/>
      <c r="AC484" s="210"/>
      <c r="AD484" s="210"/>
      <c r="AE484" s="210"/>
      <c r="AF484" s="210"/>
      <c r="AG484" s="210" t="s">
        <v>163</v>
      </c>
      <c r="AH484" s="210"/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  <c r="AV484" s="210"/>
      <c r="AW484" s="210"/>
      <c r="AX484" s="210"/>
      <c r="AY484" s="210"/>
      <c r="AZ484" s="210"/>
      <c r="BA484" s="210"/>
      <c r="BB484" s="210"/>
      <c r="BC484" s="210"/>
      <c r="BD484" s="210"/>
      <c r="BE484" s="210"/>
      <c r="BF484" s="210"/>
      <c r="BG484" s="210"/>
      <c r="BH484" s="210"/>
    </row>
    <row r="485" spans="1:60" ht="20.399999999999999" outlineLevel="1" x14ac:dyDescent="0.25">
      <c r="A485" s="250">
        <v>223</v>
      </c>
      <c r="B485" s="251" t="s">
        <v>1198</v>
      </c>
      <c r="C485" s="259" t="s">
        <v>1199</v>
      </c>
      <c r="D485" s="252" t="s">
        <v>502</v>
      </c>
      <c r="E485" s="253">
        <v>2</v>
      </c>
      <c r="F485" s="254"/>
      <c r="G485" s="255">
        <f>ROUND(E485*F485,2)</f>
        <v>0</v>
      </c>
      <c r="H485" s="232"/>
      <c r="I485" s="231">
        <f>ROUND(E485*H485,2)</f>
        <v>0</v>
      </c>
      <c r="J485" s="232"/>
      <c r="K485" s="231">
        <f>ROUND(E485*J485,2)</f>
        <v>0</v>
      </c>
      <c r="L485" s="231">
        <v>21</v>
      </c>
      <c r="M485" s="231">
        <f>G485*(1+L485/100)</f>
        <v>0</v>
      </c>
      <c r="N485" s="230">
        <v>0</v>
      </c>
      <c r="O485" s="230">
        <f>ROUND(E485*N485,2)</f>
        <v>0</v>
      </c>
      <c r="P485" s="230">
        <v>0</v>
      </c>
      <c r="Q485" s="230">
        <f>ROUND(E485*P485,2)</f>
        <v>0</v>
      </c>
      <c r="R485" s="231"/>
      <c r="S485" s="231" t="s">
        <v>419</v>
      </c>
      <c r="T485" s="231" t="s">
        <v>420</v>
      </c>
      <c r="U485" s="231">
        <v>0</v>
      </c>
      <c r="V485" s="231">
        <f>ROUND(E485*U485,2)</f>
        <v>0</v>
      </c>
      <c r="W485" s="231"/>
      <c r="X485" s="231" t="s">
        <v>161</v>
      </c>
      <c r="Y485" s="231" t="s">
        <v>162</v>
      </c>
      <c r="Z485" s="210"/>
      <c r="AA485" s="210"/>
      <c r="AB485" s="210"/>
      <c r="AC485" s="210"/>
      <c r="AD485" s="210"/>
      <c r="AE485" s="210"/>
      <c r="AF485" s="210"/>
      <c r="AG485" s="210" t="s">
        <v>163</v>
      </c>
      <c r="AH485" s="210"/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  <c r="AV485" s="210"/>
      <c r="AW485" s="210"/>
      <c r="AX485" s="210"/>
      <c r="AY485" s="210"/>
      <c r="AZ485" s="210"/>
      <c r="BA485" s="210"/>
      <c r="BB485" s="210"/>
      <c r="BC485" s="210"/>
      <c r="BD485" s="210"/>
      <c r="BE485" s="210"/>
      <c r="BF485" s="210"/>
      <c r="BG485" s="210"/>
      <c r="BH485" s="210"/>
    </row>
    <row r="486" spans="1:60" ht="20.399999999999999" outlineLevel="1" x14ac:dyDescent="0.25">
      <c r="A486" s="250">
        <v>224</v>
      </c>
      <c r="B486" s="251" t="s">
        <v>1200</v>
      </c>
      <c r="C486" s="259" t="s">
        <v>1201</v>
      </c>
      <c r="D486" s="252" t="s">
        <v>502</v>
      </c>
      <c r="E486" s="253">
        <v>4</v>
      </c>
      <c r="F486" s="254"/>
      <c r="G486" s="255">
        <f>ROUND(E486*F486,2)</f>
        <v>0</v>
      </c>
      <c r="H486" s="232"/>
      <c r="I486" s="231">
        <f>ROUND(E486*H486,2)</f>
        <v>0</v>
      </c>
      <c r="J486" s="232"/>
      <c r="K486" s="231">
        <f>ROUND(E486*J486,2)</f>
        <v>0</v>
      </c>
      <c r="L486" s="231">
        <v>21</v>
      </c>
      <c r="M486" s="231">
        <f>G486*(1+L486/100)</f>
        <v>0</v>
      </c>
      <c r="N486" s="230">
        <v>0</v>
      </c>
      <c r="O486" s="230">
        <f>ROUND(E486*N486,2)</f>
        <v>0</v>
      </c>
      <c r="P486" s="230">
        <v>0</v>
      </c>
      <c r="Q486" s="230">
        <f>ROUND(E486*P486,2)</f>
        <v>0</v>
      </c>
      <c r="R486" s="231"/>
      <c r="S486" s="231" t="s">
        <v>419</v>
      </c>
      <c r="T486" s="231" t="s">
        <v>420</v>
      </c>
      <c r="U486" s="231">
        <v>0</v>
      </c>
      <c r="V486" s="231">
        <f>ROUND(E486*U486,2)</f>
        <v>0</v>
      </c>
      <c r="W486" s="231"/>
      <c r="X486" s="231" t="s">
        <v>161</v>
      </c>
      <c r="Y486" s="231" t="s">
        <v>162</v>
      </c>
      <c r="Z486" s="210"/>
      <c r="AA486" s="210"/>
      <c r="AB486" s="210"/>
      <c r="AC486" s="210"/>
      <c r="AD486" s="210"/>
      <c r="AE486" s="210"/>
      <c r="AF486" s="210"/>
      <c r="AG486" s="210" t="s">
        <v>163</v>
      </c>
      <c r="AH486" s="210"/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  <c r="AV486" s="210"/>
      <c r="AW486" s="210"/>
      <c r="AX486" s="210"/>
      <c r="AY486" s="210"/>
      <c r="AZ486" s="210"/>
      <c r="BA486" s="210"/>
      <c r="BB486" s="210"/>
      <c r="BC486" s="210"/>
      <c r="BD486" s="210"/>
      <c r="BE486" s="210"/>
      <c r="BF486" s="210"/>
      <c r="BG486" s="210"/>
      <c r="BH486" s="210"/>
    </row>
    <row r="487" spans="1:60" ht="20.399999999999999" outlineLevel="1" x14ac:dyDescent="0.25">
      <c r="A487" s="250">
        <v>225</v>
      </c>
      <c r="B487" s="251" t="s">
        <v>1202</v>
      </c>
      <c r="C487" s="259" t="s">
        <v>1203</v>
      </c>
      <c r="D487" s="252" t="s">
        <v>502</v>
      </c>
      <c r="E487" s="253">
        <v>2</v>
      </c>
      <c r="F487" s="254"/>
      <c r="G487" s="255">
        <f>ROUND(E487*F487,2)</f>
        <v>0</v>
      </c>
      <c r="H487" s="232"/>
      <c r="I487" s="231">
        <f>ROUND(E487*H487,2)</f>
        <v>0</v>
      </c>
      <c r="J487" s="232"/>
      <c r="K487" s="231">
        <f>ROUND(E487*J487,2)</f>
        <v>0</v>
      </c>
      <c r="L487" s="231">
        <v>21</v>
      </c>
      <c r="M487" s="231">
        <f>G487*(1+L487/100)</f>
        <v>0</v>
      </c>
      <c r="N487" s="230">
        <v>0</v>
      </c>
      <c r="O487" s="230">
        <f>ROUND(E487*N487,2)</f>
        <v>0</v>
      </c>
      <c r="P487" s="230">
        <v>0</v>
      </c>
      <c r="Q487" s="230">
        <f>ROUND(E487*P487,2)</f>
        <v>0</v>
      </c>
      <c r="R487" s="231"/>
      <c r="S487" s="231" t="s">
        <v>419</v>
      </c>
      <c r="T487" s="231" t="s">
        <v>420</v>
      </c>
      <c r="U487" s="231">
        <v>0</v>
      </c>
      <c r="V487" s="231">
        <f>ROUND(E487*U487,2)</f>
        <v>0</v>
      </c>
      <c r="W487" s="231"/>
      <c r="X487" s="231" t="s">
        <v>161</v>
      </c>
      <c r="Y487" s="231" t="s">
        <v>162</v>
      </c>
      <c r="Z487" s="210"/>
      <c r="AA487" s="210"/>
      <c r="AB487" s="210"/>
      <c r="AC487" s="210"/>
      <c r="AD487" s="210"/>
      <c r="AE487" s="210"/>
      <c r="AF487" s="210"/>
      <c r="AG487" s="210" t="s">
        <v>163</v>
      </c>
      <c r="AH487" s="210"/>
      <c r="AI487" s="210"/>
      <c r="AJ487" s="210"/>
      <c r="AK487" s="210"/>
      <c r="AL487" s="210"/>
      <c r="AM487" s="210"/>
      <c r="AN487" s="210"/>
      <c r="AO487" s="210"/>
      <c r="AP487" s="210"/>
      <c r="AQ487" s="210"/>
      <c r="AR487" s="210"/>
      <c r="AS487" s="210"/>
      <c r="AT487" s="210"/>
      <c r="AU487" s="210"/>
      <c r="AV487" s="210"/>
      <c r="AW487" s="210"/>
      <c r="AX487" s="210"/>
      <c r="AY487" s="210"/>
      <c r="AZ487" s="210"/>
      <c r="BA487" s="210"/>
      <c r="BB487" s="210"/>
      <c r="BC487" s="210"/>
      <c r="BD487" s="210"/>
      <c r="BE487" s="210"/>
      <c r="BF487" s="210"/>
      <c r="BG487" s="210"/>
      <c r="BH487" s="210"/>
    </row>
    <row r="488" spans="1:60" ht="20.399999999999999" outlineLevel="1" x14ac:dyDescent="0.25">
      <c r="A488" s="250">
        <v>226</v>
      </c>
      <c r="B488" s="251" t="s">
        <v>1204</v>
      </c>
      <c r="C488" s="259" t="s">
        <v>1205</v>
      </c>
      <c r="D488" s="252" t="s">
        <v>502</v>
      </c>
      <c r="E488" s="253">
        <v>4</v>
      </c>
      <c r="F488" s="254"/>
      <c r="G488" s="255">
        <f>ROUND(E488*F488,2)</f>
        <v>0</v>
      </c>
      <c r="H488" s="232"/>
      <c r="I488" s="231">
        <f>ROUND(E488*H488,2)</f>
        <v>0</v>
      </c>
      <c r="J488" s="232"/>
      <c r="K488" s="231">
        <f>ROUND(E488*J488,2)</f>
        <v>0</v>
      </c>
      <c r="L488" s="231">
        <v>21</v>
      </c>
      <c r="M488" s="231">
        <f>G488*(1+L488/100)</f>
        <v>0</v>
      </c>
      <c r="N488" s="230">
        <v>0</v>
      </c>
      <c r="O488" s="230">
        <f>ROUND(E488*N488,2)</f>
        <v>0</v>
      </c>
      <c r="P488" s="230">
        <v>0</v>
      </c>
      <c r="Q488" s="230">
        <f>ROUND(E488*P488,2)</f>
        <v>0</v>
      </c>
      <c r="R488" s="231"/>
      <c r="S488" s="231" t="s">
        <v>419</v>
      </c>
      <c r="T488" s="231" t="s">
        <v>420</v>
      </c>
      <c r="U488" s="231">
        <v>0</v>
      </c>
      <c r="V488" s="231">
        <f>ROUND(E488*U488,2)</f>
        <v>0</v>
      </c>
      <c r="W488" s="231"/>
      <c r="X488" s="231" t="s">
        <v>161</v>
      </c>
      <c r="Y488" s="231" t="s">
        <v>162</v>
      </c>
      <c r="Z488" s="210"/>
      <c r="AA488" s="210"/>
      <c r="AB488" s="210"/>
      <c r="AC488" s="210"/>
      <c r="AD488" s="210"/>
      <c r="AE488" s="210"/>
      <c r="AF488" s="210"/>
      <c r="AG488" s="210" t="s">
        <v>163</v>
      </c>
      <c r="AH488" s="210"/>
      <c r="AI488" s="210"/>
      <c r="AJ488" s="210"/>
      <c r="AK488" s="210"/>
      <c r="AL488" s="210"/>
      <c r="AM488" s="210"/>
      <c r="AN488" s="210"/>
      <c r="AO488" s="210"/>
      <c r="AP488" s="210"/>
      <c r="AQ488" s="210"/>
      <c r="AR488" s="210"/>
      <c r="AS488" s="210"/>
      <c r="AT488" s="210"/>
      <c r="AU488" s="210"/>
      <c r="AV488" s="210"/>
      <c r="AW488" s="210"/>
      <c r="AX488" s="210"/>
      <c r="AY488" s="210"/>
      <c r="AZ488" s="210"/>
      <c r="BA488" s="210"/>
      <c r="BB488" s="210"/>
      <c r="BC488" s="210"/>
      <c r="BD488" s="210"/>
      <c r="BE488" s="210"/>
      <c r="BF488" s="210"/>
      <c r="BG488" s="210"/>
      <c r="BH488" s="210"/>
    </row>
    <row r="489" spans="1:60" ht="20.399999999999999" outlineLevel="1" x14ac:dyDescent="0.25">
      <c r="A489" s="250">
        <v>227</v>
      </c>
      <c r="B489" s="251" t="s">
        <v>1206</v>
      </c>
      <c r="C489" s="259" t="s">
        <v>1207</v>
      </c>
      <c r="D489" s="252" t="s">
        <v>502</v>
      </c>
      <c r="E489" s="253">
        <v>2</v>
      </c>
      <c r="F489" s="254"/>
      <c r="G489" s="255">
        <f>ROUND(E489*F489,2)</f>
        <v>0</v>
      </c>
      <c r="H489" s="232"/>
      <c r="I489" s="231">
        <f>ROUND(E489*H489,2)</f>
        <v>0</v>
      </c>
      <c r="J489" s="232"/>
      <c r="K489" s="231">
        <f>ROUND(E489*J489,2)</f>
        <v>0</v>
      </c>
      <c r="L489" s="231">
        <v>21</v>
      </c>
      <c r="M489" s="231">
        <f>G489*(1+L489/100)</f>
        <v>0</v>
      </c>
      <c r="N489" s="230">
        <v>0</v>
      </c>
      <c r="O489" s="230">
        <f>ROUND(E489*N489,2)</f>
        <v>0</v>
      </c>
      <c r="P489" s="230">
        <v>0</v>
      </c>
      <c r="Q489" s="230">
        <f>ROUND(E489*P489,2)</f>
        <v>0</v>
      </c>
      <c r="R489" s="231"/>
      <c r="S489" s="231" t="s">
        <v>419</v>
      </c>
      <c r="T489" s="231" t="s">
        <v>420</v>
      </c>
      <c r="U489" s="231">
        <v>0</v>
      </c>
      <c r="V489" s="231">
        <f>ROUND(E489*U489,2)</f>
        <v>0</v>
      </c>
      <c r="W489" s="231"/>
      <c r="X489" s="231" t="s">
        <v>161</v>
      </c>
      <c r="Y489" s="231" t="s">
        <v>162</v>
      </c>
      <c r="Z489" s="210"/>
      <c r="AA489" s="210"/>
      <c r="AB489" s="210"/>
      <c r="AC489" s="210"/>
      <c r="AD489" s="210"/>
      <c r="AE489" s="210"/>
      <c r="AF489" s="210"/>
      <c r="AG489" s="210" t="s">
        <v>163</v>
      </c>
      <c r="AH489" s="210"/>
      <c r="AI489" s="210"/>
      <c r="AJ489" s="210"/>
      <c r="AK489" s="210"/>
      <c r="AL489" s="210"/>
      <c r="AM489" s="210"/>
      <c r="AN489" s="210"/>
      <c r="AO489" s="210"/>
      <c r="AP489" s="210"/>
      <c r="AQ489" s="210"/>
      <c r="AR489" s="210"/>
      <c r="AS489" s="210"/>
      <c r="AT489" s="210"/>
      <c r="AU489" s="210"/>
      <c r="AV489" s="210"/>
      <c r="AW489" s="210"/>
      <c r="AX489" s="210"/>
      <c r="AY489" s="210"/>
      <c r="AZ489" s="210"/>
      <c r="BA489" s="210"/>
      <c r="BB489" s="210"/>
      <c r="BC489" s="210"/>
      <c r="BD489" s="210"/>
      <c r="BE489" s="210"/>
      <c r="BF489" s="210"/>
      <c r="BG489" s="210"/>
      <c r="BH489" s="210"/>
    </row>
    <row r="490" spans="1:60" ht="20.399999999999999" outlineLevel="1" x14ac:dyDescent="0.25">
      <c r="A490" s="250">
        <v>228</v>
      </c>
      <c r="B490" s="251" t="s">
        <v>1208</v>
      </c>
      <c r="C490" s="259" t="s">
        <v>1209</v>
      </c>
      <c r="D490" s="252" t="s">
        <v>502</v>
      </c>
      <c r="E490" s="253">
        <v>4</v>
      </c>
      <c r="F490" s="254"/>
      <c r="G490" s="255">
        <f>ROUND(E490*F490,2)</f>
        <v>0</v>
      </c>
      <c r="H490" s="232"/>
      <c r="I490" s="231">
        <f>ROUND(E490*H490,2)</f>
        <v>0</v>
      </c>
      <c r="J490" s="232"/>
      <c r="K490" s="231">
        <f>ROUND(E490*J490,2)</f>
        <v>0</v>
      </c>
      <c r="L490" s="231">
        <v>21</v>
      </c>
      <c r="M490" s="231">
        <f>G490*(1+L490/100)</f>
        <v>0</v>
      </c>
      <c r="N490" s="230">
        <v>0</v>
      </c>
      <c r="O490" s="230">
        <f>ROUND(E490*N490,2)</f>
        <v>0</v>
      </c>
      <c r="P490" s="230">
        <v>0</v>
      </c>
      <c r="Q490" s="230">
        <f>ROUND(E490*P490,2)</f>
        <v>0</v>
      </c>
      <c r="R490" s="231"/>
      <c r="S490" s="231" t="s">
        <v>419</v>
      </c>
      <c r="T490" s="231" t="s">
        <v>420</v>
      </c>
      <c r="U490" s="231">
        <v>0</v>
      </c>
      <c r="V490" s="231">
        <f>ROUND(E490*U490,2)</f>
        <v>0</v>
      </c>
      <c r="W490" s="231"/>
      <c r="X490" s="231" t="s">
        <v>161</v>
      </c>
      <c r="Y490" s="231" t="s">
        <v>162</v>
      </c>
      <c r="Z490" s="210"/>
      <c r="AA490" s="210"/>
      <c r="AB490" s="210"/>
      <c r="AC490" s="210"/>
      <c r="AD490" s="210"/>
      <c r="AE490" s="210"/>
      <c r="AF490" s="210"/>
      <c r="AG490" s="210" t="s">
        <v>163</v>
      </c>
      <c r="AH490" s="210"/>
      <c r="AI490" s="210"/>
      <c r="AJ490" s="210"/>
      <c r="AK490" s="210"/>
      <c r="AL490" s="210"/>
      <c r="AM490" s="210"/>
      <c r="AN490" s="210"/>
      <c r="AO490" s="210"/>
      <c r="AP490" s="210"/>
      <c r="AQ490" s="210"/>
      <c r="AR490" s="210"/>
      <c r="AS490" s="210"/>
      <c r="AT490" s="210"/>
      <c r="AU490" s="210"/>
      <c r="AV490" s="210"/>
      <c r="AW490" s="210"/>
      <c r="AX490" s="210"/>
      <c r="AY490" s="210"/>
      <c r="AZ490" s="210"/>
      <c r="BA490" s="210"/>
      <c r="BB490" s="210"/>
      <c r="BC490" s="210"/>
      <c r="BD490" s="210"/>
      <c r="BE490" s="210"/>
      <c r="BF490" s="210"/>
      <c r="BG490" s="210"/>
      <c r="BH490" s="210"/>
    </row>
    <row r="491" spans="1:60" ht="20.399999999999999" outlineLevel="1" x14ac:dyDescent="0.25">
      <c r="A491" s="244">
        <v>229</v>
      </c>
      <c r="B491" s="245" t="s">
        <v>1210</v>
      </c>
      <c r="C491" s="257" t="s">
        <v>1211</v>
      </c>
      <c r="D491" s="246" t="s">
        <v>502</v>
      </c>
      <c r="E491" s="247">
        <v>4</v>
      </c>
      <c r="F491" s="248"/>
      <c r="G491" s="249">
        <f>ROUND(E491*F491,2)</f>
        <v>0</v>
      </c>
      <c r="H491" s="232"/>
      <c r="I491" s="231">
        <f>ROUND(E491*H491,2)</f>
        <v>0</v>
      </c>
      <c r="J491" s="232"/>
      <c r="K491" s="231">
        <f>ROUND(E491*J491,2)</f>
        <v>0</v>
      </c>
      <c r="L491" s="231">
        <v>21</v>
      </c>
      <c r="M491" s="231">
        <f>G491*(1+L491/100)</f>
        <v>0</v>
      </c>
      <c r="N491" s="230">
        <v>0</v>
      </c>
      <c r="O491" s="230">
        <f>ROUND(E491*N491,2)</f>
        <v>0</v>
      </c>
      <c r="P491" s="230">
        <v>0</v>
      </c>
      <c r="Q491" s="230">
        <f>ROUND(E491*P491,2)</f>
        <v>0</v>
      </c>
      <c r="R491" s="231"/>
      <c r="S491" s="231" t="s">
        <v>419</v>
      </c>
      <c r="T491" s="231" t="s">
        <v>420</v>
      </c>
      <c r="U491" s="231">
        <v>0</v>
      </c>
      <c r="V491" s="231">
        <f>ROUND(E491*U491,2)</f>
        <v>0</v>
      </c>
      <c r="W491" s="231"/>
      <c r="X491" s="231" t="s">
        <v>161</v>
      </c>
      <c r="Y491" s="231" t="s">
        <v>162</v>
      </c>
      <c r="Z491" s="210"/>
      <c r="AA491" s="210"/>
      <c r="AB491" s="210"/>
      <c r="AC491" s="210"/>
      <c r="AD491" s="210"/>
      <c r="AE491" s="210"/>
      <c r="AF491" s="210"/>
      <c r="AG491" s="210" t="s">
        <v>163</v>
      </c>
      <c r="AH491" s="210"/>
      <c r="AI491" s="210"/>
      <c r="AJ491" s="210"/>
      <c r="AK491" s="210"/>
      <c r="AL491" s="210"/>
      <c r="AM491" s="210"/>
      <c r="AN491" s="210"/>
      <c r="AO491" s="210"/>
      <c r="AP491" s="210"/>
      <c r="AQ491" s="210"/>
      <c r="AR491" s="210"/>
      <c r="AS491" s="210"/>
      <c r="AT491" s="210"/>
      <c r="AU491" s="210"/>
      <c r="AV491" s="210"/>
      <c r="AW491" s="210"/>
      <c r="AX491" s="210"/>
      <c r="AY491" s="210"/>
      <c r="AZ491" s="210"/>
      <c r="BA491" s="210"/>
      <c r="BB491" s="210"/>
      <c r="BC491" s="210"/>
      <c r="BD491" s="210"/>
      <c r="BE491" s="210"/>
      <c r="BF491" s="210"/>
      <c r="BG491" s="210"/>
      <c r="BH491" s="210"/>
    </row>
    <row r="492" spans="1:60" outlineLevel="1" x14ac:dyDescent="0.25">
      <c r="A492" s="227">
        <v>230</v>
      </c>
      <c r="B492" s="228" t="s">
        <v>1212</v>
      </c>
      <c r="C492" s="268" t="s">
        <v>1213</v>
      </c>
      <c r="D492" s="229" t="s">
        <v>0</v>
      </c>
      <c r="E492" s="267"/>
      <c r="F492" s="232"/>
      <c r="G492" s="231">
        <f>ROUND(E492*F492,2)</f>
        <v>0</v>
      </c>
      <c r="H492" s="232"/>
      <c r="I492" s="231">
        <f>ROUND(E492*H492,2)</f>
        <v>0</v>
      </c>
      <c r="J492" s="232"/>
      <c r="K492" s="231">
        <f>ROUND(E492*J492,2)</f>
        <v>0</v>
      </c>
      <c r="L492" s="231">
        <v>21</v>
      </c>
      <c r="M492" s="231">
        <f>G492*(1+L492/100)</f>
        <v>0</v>
      </c>
      <c r="N492" s="230">
        <v>0</v>
      </c>
      <c r="O492" s="230">
        <f>ROUND(E492*N492,2)</f>
        <v>0</v>
      </c>
      <c r="P492" s="230">
        <v>0</v>
      </c>
      <c r="Q492" s="230">
        <f>ROUND(E492*P492,2)</f>
        <v>0</v>
      </c>
      <c r="R492" s="231"/>
      <c r="S492" s="231" t="s">
        <v>159</v>
      </c>
      <c r="T492" s="231" t="s">
        <v>160</v>
      </c>
      <c r="U492" s="231">
        <v>0</v>
      </c>
      <c r="V492" s="231">
        <f>ROUND(E492*U492,2)</f>
        <v>0</v>
      </c>
      <c r="W492" s="231"/>
      <c r="X492" s="231" t="s">
        <v>954</v>
      </c>
      <c r="Y492" s="231" t="s">
        <v>162</v>
      </c>
      <c r="Z492" s="210"/>
      <c r="AA492" s="210"/>
      <c r="AB492" s="210"/>
      <c r="AC492" s="210"/>
      <c r="AD492" s="210"/>
      <c r="AE492" s="210"/>
      <c r="AF492" s="210"/>
      <c r="AG492" s="210" t="s">
        <v>955</v>
      </c>
      <c r="AH492" s="210"/>
      <c r="AI492" s="210"/>
      <c r="AJ492" s="210"/>
      <c r="AK492" s="210"/>
      <c r="AL492" s="210"/>
      <c r="AM492" s="210"/>
      <c r="AN492" s="210"/>
      <c r="AO492" s="210"/>
      <c r="AP492" s="210"/>
      <c r="AQ492" s="210"/>
      <c r="AR492" s="210"/>
      <c r="AS492" s="210"/>
      <c r="AT492" s="210"/>
      <c r="AU492" s="210"/>
      <c r="AV492" s="210"/>
      <c r="AW492" s="210"/>
      <c r="AX492" s="210"/>
      <c r="AY492" s="210"/>
      <c r="AZ492" s="210"/>
      <c r="BA492" s="210"/>
      <c r="BB492" s="210"/>
      <c r="BC492" s="210"/>
      <c r="BD492" s="210"/>
      <c r="BE492" s="210"/>
      <c r="BF492" s="210"/>
      <c r="BG492" s="210"/>
      <c r="BH492" s="210"/>
    </row>
    <row r="493" spans="1:60" x14ac:dyDescent="0.25">
      <c r="A493" s="237" t="s">
        <v>154</v>
      </c>
      <c r="B493" s="238" t="s">
        <v>105</v>
      </c>
      <c r="C493" s="256" t="s">
        <v>106</v>
      </c>
      <c r="D493" s="239"/>
      <c r="E493" s="240"/>
      <c r="F493" s="241"/>
      <c r="G493" s="242">
        <f>SUMIF(AG494:AG513,"&lt;&gt;NOR",G494:G513)</f>
        <v>0</v>
      </c>
      <c r="H493" s="236"/>
      <c r="I493" s="236">
        <f>SUM(I494:I513)</f>
        <v>0</v>
      </c>
      <c r="J493" s="236"/>
      <c r="K493" s="236">
        <f>SUM(K494:K513)</f>
        <v>0</v>
      </c>
      <c r="L493" s="236"/>
      <c r="M493" s="236">
        <f>SUM(M494:M513)</f>
        <v>0</v>
      </c>
      <c r="N493" s="235"/>
      <c r="O493" s="235">
        <f>SUM(O494:O513)</f>
        <v>0</v>
      </c>
      <c r="P493" s="235"/>
      <c r="Q493" s="235">
        <f>SUM(Q494:Q513)</f>
        <v>0</v>
      </c>
      <c r="R493" s="236"/>
      <c r="S493" s="236"/>
      <c r="T493" s="236"/>
      <c r="U493" s="236"/>
      <c r="V493" s="236">
        <f>SUM(V494:V513)</f>
        <v>0</v>
      </c>
      <c r="W493" s="236"/>
      <c r="X493" s="236"/>
      <c r="Y493" s="236"/>
      <c r="AG493" t="s">
        <v>155</v>
      </c>
    </row>
    <row r="494" spans="1:60" ht="20.399999999999999" outlineLevel="1" x14ac:dyDescent="0.25">
      <c r="A494" s="250">
        <v>231</v>
      </c>
      <c r="B494" s="251" t="s">
        <v>1214</v>
      </c>
      <c r="C494" s="259" t="s">
        <v>1215</v>
      </c>
      <c r="D494" s="252" t="s">
        <v>502</v>
      </c>
      <c r="E494" s="253">
        <v>10</v>
      </c>
      <c r="F494" s="254"/>
      <c r="G494" s="255">
        <f>ROUND(E494*F494,2)</f>
        <v>0</v>
      </c>
      <c r="H494" s="232"/>
      <c r="I494" s="231">
        <f>ROUND(E494*H494,2)</f>
        <v>0</v>
      </c>
      <c r="J494" s="232"/>
      <c r="K494" s="231">
        <f>ROUND(E494*J494,2)</f>
        <v>0</v>
      </c>
      <c r="L494" s="231">
        <v>21</v>
      </c>
      <c r="M494" s="231">
        <f>G494*(1+L494/100)</f>
        <v>0</v>
      </c>
      <c r="N494" s="230">
        <v>0</v>
      </c>
      <c r="O494" s="230">
        <f>ROUND(E494*N494,2)</f>
        <v>0</v>
      </c>
      <c r="P494" s="230">
        <v>0</v>
      </c>
      <c r="Q494" s="230">
        <f>ROUND(E494*P494,2)</f>
        <v>0</v>
      </c>
      <c r="R494" s="231"/>
      <c r="S494" s="231" t="s">
        <v>419</v>
      </c>
      <c r="T494" s="231" t="s">
        <v>420</v>
      </c>
      <c r="U494" s="231">
        <v>0</v>
      </c>
      <c r="V494" s="231">
        <f>ROUND(E494*U494,2)</f>
        <v>0</v>
      </c>
      <c r="W494" s="231"/>
      <c r="X494" s="231" t="s">
        <v>161</v>
      </c>
      <c r="Y494" s="231" t="s">
        <v>162</v>
      </c>
      <c r="Z494" s="210"/>
      <c r="AA494" s="210"/>
      <c r="AB494" s="210"/>
      <c r="AC494" s="210"/>
      <c r="AD494" s="210"/>
      <c r="AE494" s="210"/>
      <c r="AF494" s="210"/>
      <c r="AG494" s="210" t="s">
        <v>163</v>
      </c>
      <c r="AH494" s="210"/>
      <c r="AI494" s="210"/>
      <c r="AJ494" s="210"/>
      <c r="AK494" s="210"/>
      <c r="AL494" s="210"/>
      <c r="AM494" s="210"/>
      <c r="AN494" s="210"/>
      <c r="AO494" s="210"/>
      <c r="AP494" s="210"/>
      <c r="AQ494" s="210"/>
      <c r="AR494" s="210"/>
      <c r="AS494" s="210"/>
      <c r="AT494" s="210"/>
      <c r="AU494" s="210"/>
      <c r="AV494" s="210"/>
      <c r="AW494" s="210"/>
      <c r="AX494" s="210"/>
      <c r="AY494" s="210"/>
      <c r="AZ494" s="210"/>
      <c r="BA494" s="210"/>
      <c r="BB494" s="210"/>
      <c r="BC494" s="210"/>
      <c r="BD494" s="210"/>
      <c r="BE494" s="210"/>
      <c r="BF494" s="210"/>
      <c r="BG494" s="210"/>
      <c r="BH494" s="210"/>
    </row>
    <row r="495" spans="1:60" ht="20.399999999999999" outlineLevel="1" x14ac:dyDescent="0.25">
      <c r="A495" s="250">
        <v>232</v>
      </c>
      <c r="B495" s="251" t="s">
        <v>1216</v>
      </c>
      <c r="C495" s="259" t="s">
        <v>1217</v>
      </c>
      <c r="D495" s="252" t="s">
        <v>502</v>
      </c>
      <c r="E495" s="253">
        <v>1</v>
      </c>
      <c r="F495" s="254"/>
      <c r="G495" s="255">
        <f>ROUND(E495*F495,2)</f>
        <v>0</v>
      </c>
      <c r="H495" s="232"/>
      <c r="I495" s="231">
        <f>ROUND(E495*H495,2)</f>
        <v>0</v>
      </c>
      <c r="J495" s="232"/>
      <c r="K495" s="231">
        <f>ROUND(E495*J495,2)</f>
        <v>0</v>
      </c>
      <c r="L495" s="231">
        <v>21</v>
      </c>
      <c r="M495" s="231">
        <f>G495*(1+L495/100)</f>
        <v>0</v>
      </c>
      <c r="N495" s="230">
        <v>0</v>
      </c>
      <c r="O495" s="230">
        <f>ROUND(E495*N495,2)</f>
        <v>0</v>
      </c>
      <c r="P495" s="230">
        <v>0</v>
      </c>
      <c r="Q495" s="230">
        <f>ROUND(E495*P495,2)</f>
        <v>0</v>
      </c>
      <c r="R495" s="231"/>
      <c r="S495" s="231" t="s">
        <v>419</v>
      </c>
      <c r="T495" s="231" t="s">
        <v>420</v>
      </c>
      <c r="U495" s="231">
        <v>0</v>
      </c>
      <c r="V495" s="231">
        <f>ROUND(E495*U495,2)</f>
        <v>0</v>
      </c>
      <c r="W495" s="231"/>
      <c r="X495" s="231" t="s">
        <v>161</v>
      </c>
      <c r="Y495" s="231" t="s">
        <v>162</v>
      </c>
      <c r="Z495" s="210"/>
      <c r="AA495" s="210"/>
      <c r="AB495" s="210"/>
      <c r="AC495" s="210"/>
      <c r="AD495" s="210"/>
      <c r="AE495" s="210"/>
      <c r="AF495" s="210"/>
      <c r="AG495" s="210" t="s">
        <v>163</v>
      </c>
      <c r="AH495" s="210"/>
      <c r="AI495" s="210"/>
      <c r="AJ495" s="210"/>
      <c r="AK495" s="210"/>
      <c r="AL495" s="210"/>
      <c r="AM495" s="210"/>
      <c r="AN495" s="210"/>
      <c r="AO495" s="210"/>
      <c r="AP495" s="210"/>
      <c r="AQ495" s="210"/>
      <c r="AR495" s="210"/>
      <c r="AS495" s="210"/>
      <c r="AT495" s="210"/>
      <c r="AU495" s="210"/>
      <c r="AV495" s="210"/>
      <c r="AW495" s="210"/>
      <c r="AX495" s="210"/>
      <c r="AY495" s="210"/>
      <c r="AZ495" s="210"/>
      <c r="BA495" s="210"/>
      <c r="BB495" s="210"/>
      <c r="BC495" s="210"/>
      <c r="BD495" s="210"/>
      <c r="BE495" s="210"/>
      <c r="BF495" s="210"/>
      <c r="BG495" s="210"/>
      <c r="BH495" s="210"/>
    </row>
    <row r="496" spans="1:60" ht="20.399999999999999" outlineLevel="1" x14ac:dyDescent="0.25">
      <c r="A496" s="250">
        <v>233</v>
      </c>
      <c r="B496" s="251" t="s">
        <v>1218</v>
      </c>
      <c r="C496" s="259" t="s">
        <v>1215</v>
      </c>
      <c r="D496" s="252" t="s">
        <v>502</v>
      </c>
      <c r="E496" s="253">
        <v>4</v>
      </c>
      <c r="F496" s="254"/>
      <c r="G496" s="255">
        <f>ROUND(E496*F496,2)</f>
        <v>0</v>
      </c>
      <c r="H496" s="232"/>
      <c r="I496" s="231">
        <f>ROUND(E496*H496,2)</f>
        <v>0</v>
      </c>
      <c r="J496" s="232"/>
      <c r="K496" s="231">
        <f>ROUND(E496*J496,2)</f>
        <v>0</v>
      </c>
      <c r="L496" s="231">
        <v>21</v>
      </c>
      <c r="M496" s="231">
        <f>G496*(1+L496/100)</f>
        <v>0</v>
      </c>
      <c r="N496" s="230">
        <v>0</v>
      </c>
      <c r="O496" s="230">
        <f>ROUND(E496*N496,2)</f>
        <v>0</v>
      </c>
      <c r="P496" s="230">
        <v>0</v>
      </c>
      <c r="Q496" s="230">
        <f>ROUND(E496*P496,2)</f>
        <v>0</v>
      </c>
      <c r="R496" s="231"/>
      <c r="S496" s="231" t="s">
        <v>419</v>
      </c>
      <c r="T496" s="231" t="s">
        <v>420</v>
      </c>
      <c r="U496" s="231">
        <v>0</v>
      </c>
      <c r="V496" s="231">
        <f>ROUND(E496*U496,2)</f>
        <v>0</v>
      </c>
      <c r="W496" s="231"/>
      <c r="X496" s="231" t="s">
        <v>161</v>
      </c>
      <c r="Y496" s="231" t="s">
        <v>162</v>
      </c>
      <c r="Z496" s="210"/>
      <c r="AA496" s="210"/>
      <c r="AB496" s="210"/>
      <c r="AC496" s="210"/>
      <c r="AD496" s="210"/>
      <c r="AE496" s="210"/>
      <c r="AF496" s="210"/>
      <c r="AG496" s="210" t="s">
        <v>163</v>
      </c>
      <c r="AH496" s="210"/>
      <c r="AI496" s="210"/>
      <c r="AJ496" s="210"/>
      <c r="AK496" s="210"/>
      <c r="AL496" s="210"/>
      <c r="AM496" s="210"/>
      <c r="AN496" s="210"/>
      <c r="AO496" s="210"/>
      <c r="AP496" s="210"/>
      <c r="AQ496" s="210"/>
      <c r="AR496" s="210"/>
      <c r="AS496" s="210"/>
      <c r="AT496" s="210"/>
      <c r="AU496" s="210"/>
      <c r="AV496" s="210"/>
      <c r="AW496" s="210"/>
      <c r="AX496" s="210"/>
      <c r="AY496" s="210"/>
      <c r="AZ496" s="210"/>
      <c r="BA496" s="210"/>
      <c r="BB496" s="210"/>
      <c r="BC496" s="210"/>
      <c r="BD496" s="210"/>
      <c r="BE496" s="210"/>
      <c r="BF496" s="210"/>
      <c r="BG496" s="210"/>
      <c r="BH496" s="210"/>
    </row>
    <row r="497" spans="1:60" ht="20.399999999999999" outlineLevel="1" x14ac:dyDescent="0.25">
      <c r="A497" s="250">
        <v>234</v>
      </c>
      <c r="B497" s="251" t="s">
        <v>1219</v>
      </c>
      <c r="C497" s="259" t="s">
        <v>1215</v>
      </c>
      <c r="D497" s="252" t="s">
        <v>502</v>
      </c>
      <c r="E497" s="253">
        <v>2</v>
      </c>
      <c r="F497" s="254"/>
      <c r="G497" s="255">
        <f>ROUND(E497*F497,2)</f>
        <v>0</v>
      </c>
      <c r="H497" s="232"/>
      <c r="I497" s="231">
        <f>ROUND(E497*H497,2)</f>
        <v>0</v>
      </c>
      <c r="J497" s="232"/>
      <c r="K497" s="231">
        <f>ROUND(E497*J497,2)</f>
        <v>0</v>
      </c>
      <c r="L497" s="231">
        <v>21</v>
      </c>
      <c r="M497" s="231">
        <f>G497*(1+L497/100)</f>
        <v>0</v>
      </c>
      <c r="N497" s="230">
        <v>0</v>
      </c>
      <c r="O497" s="230">
        <f>ROUND(E497*N497,2)</f>
        <v>0</v>
      </c>
      <c r="P497" s="230">
        <v>0</v>
      </c>
      <c r="Q497" s="230">
        <f>ROUND(E497*P497,2)</f>
        <v>0</v>
      </c>
      <c r="R497" s="231"/>
      <c r="S497" s="231" t="s">
        <v>419</v>
      </c>
      <c r="T497" s="231" t="s">
        <v>420</v>
      </c>
      <c r="U497" s="231">
        <v>0</v>
      </c>
      <c r="V497" s="231">
        <f>ROUND(E497*U497,2)</f>
        <v>0</v>
      </c>
      <c r="W497" s="231"/>
      <c r="X497" s="231" t="s">
        <v>161</v>
      </c>
      <c r="Y497" s="231" t="s">
        <v>162</v>
      </c>
      <c r="Z497" s="210"/>
      <c r="AA497" s="210"/>
      <c r="AB497" s="210"/>
      <c r="AC497" s="210"/>
      <c r="AD497" s="210"/>
      <c r="AE497" s="210"/>
      <c r="AF497" s="210"/>
      <c r="AG497" s="210" t="s">
        <v>163</v>
      </c>
      <c r="AH497" s="210"/>
      <c r="AI497" s="210"/>
      <c r="AJ497" s="210"/>
      <c r="AK497" s="210"/>
      <c r="AL497" s="210"/>
      <c r="AM497" s="210"/>
      <c r="AN497" s="210"/>
      <c r="AO497" s="210"/>
      <c r="AP497" s="210"/>
      <c r="AQ497" s="210"/>
      <c r="AR497" s="210"/>
      <c r="AS497" s="210"/>
      <c r="AT497" s="210"/>
      <c r="AU497" s="210"/>
      <c r="AV497" s="210"/>
      <c r="AW497" s="210"/>
      <c r="AX497" s="210"/>
      <c r="AY497" s="210"/>
      <c r="AZ497" s="210"/>
      <c r="BA497" s="210"/>
      <c r="BB497" s="210"/>
      <c r="BC497" s="210"/>
      <c r="BD497" s="210"/>
      <c r="BE497" s="210"/>
      <c r="BF497" s="210"/>
      <c r="BG497" s="210"/>
      <c r="BH497" s="210"/>
    </row>
    <row r="498" spans="1:60" ht="20.399999999999999" outlineLevel="1" x14ac:dyDescent="0.25">
      <c r="A498" s="250">
        <v>235</v>
      </c>
      <c r="B498" s="251" t="s">
        <v>1220</v>
      </c>
      <c r="C498" s="259" t="s">
        <v>1215</v>
      </c>
      <c r="D498" s="252" t="s">
        <v>502</v>
      </c>
      <c r="E498" s="253">
        <v>1</v>
      </c>
      <c r="F498" s="254"/>
      <c r="G498" s="255">
        <f>ROUND(E498*F498,2)</f>
        <v>0</v>
      </c>
      <c r="H498" s="232"/>
      <c r="I498" s="231">
        <f>ROUND(E498*H498,2)</f>
        <v>0</v>
      </c>
      <c r="J498" s="232"/>
      <c r="K498" s="231">
        <f>ROUND(E498*J498,2)</f>
        <v>0</v>
      </c>
      <c r="L498" s="231">
        <v>21</v>
      </c>
      <c r="M498" s="231">
        <f>G498*(1+L498/100)</f>
        <v>0</v>
      </c>
      <c r="N498" s="230">
        <v>0</v>
      </c>
      <c r="O498" s="230">
        <f>ROUND(E498*N498,2)</f>
        <v>0</v>
      </c>
      <c r="P498" s="230">
        <v>0</v>
      </c>
      <c r="Q498" s="230">
        <f>ROUND(E498*P498,2)</f>
        <v>0</v>
      </c>
      <c r="R498" s="231"/>
      <c r="S498" s="231" t="s">
        <v>419</v>
      </c>
      <c r="T498" s="231" t="s">
        <v>420</v>
      </c>
      <c r="U498" s="231">
        <v>0</v>
      </c>
      <c r="V498" s="231">
        <f>ROUND(E498*U498,2)</f>
        <v>0</v>
      </c>
      <c r="W498" s="231"/>
      <c r="X498" s="231" t="s">
        <v>161</v>
      </c>
      <c r="Y498" s="231" t="s">
        <v>162</v>
      </c>
      <c r="Z498" s="210"/>
      <c r="AA498" s="210"/>
      <c r="AB498" s="210"/>
      <c r="AC498" s="210"/>
      <c r="AD498" s="210"/>
      <c r="AE498" s="210"/>
      <c r="AF498" s="210"/>
      <c r="AG498" s="210" t="s">
        <v>163</v>
      </c>
      <c r="AH498" s="210"/>
      <c r="AI498" s="210"/>
      <c r="AJ498" s="210"/>
      <c r="AK498" s="210"/>
      <c r="AL498" s="210"/>
      <c r="AM498" s="210"/>
      <c r="AN498" s="210"/>
      <c r="AO498" s="210"/>
      <c r="AP498" s="210"/>
      <c r="AQ498" s="210"/>
      <c r="AR498" s="210"/>
      <c r="AS498" s="210"/>
      <c r="AT498" s="210"/>
      <c r="AU498" s="210"/>
      <c r="AV498" s="210"/>
      <c r="AW498" s="210"/>
      <c r="AX498" s="210"/>
      <c r="AY498" s="210"/>
      <c r="AZ498" s="210"/>
      <c r="BA498" s="210"/>
      <c r="BB498" s="210"/>
      <c r="BC498" s="210"/>
      <c r="BD498" s="210"/>
      <c r="BE498" s="210"/>
      <c r="BF498" s="210"/>
      <c r="BG498" s="210"/>
      <c r="BH498" s="210"/>
    </row>
    <row r="499" spans="1:60" ht="20.399999999999999" outlineLevel="1" x14ac:dyDescent="0.25">
      <c r="A499" s="250">
        <v>236</v>
      </c>
      <c r="B499" s="251" t="s">
        <v>1221</v>
      </c>
      <c r="C499" s="259" t="s">
        <v>1222</v>
      </c>
      <c r="D499" s="252" t="s">
        <v>502</v>
      </c>
      <c r="E499" s="253">
        <v>1</v>
      </c>
      <c r="F499" s="254"/>
      <c r="G499" s="255">
        <f>ROUND(E499*F499,2)</f>
        <v>0</v>
      </c>
      <c r="H499" s="232"/>
      <c r="I499" s="231">
        <f>ROUND(E499*H499,2)</f>
        <v>0</v>
      </c>
      <c r="J499" s="232"/>
      <c r="K499" s="231">
        <f>ROUND(E499*J499,2)</f>
        <v>0</v>
      </c>
      <c r="L499" s="231">
        <v>21</v>
      </c>
      <c r="M499" s="231">
        <f>G499*(1+L499/100)</f>
        <v>0</v>
      </c>
      <c r="N499" s="230">
        <v>0</v>
      </c>
      <c r="O499" s="230">
        <f>ROUND(E499*N499,2)</f>
        <v>0</v>
      </c>
      <c r="P499" s="230">
        <v>0</v>
      </c>
      <c r="Q499" s="230">
        <f>ROUND(E499*P499,2)</f>
        <v>0</v>
      </c>
      <c r="R499" s="231"/>
      <c r="S499" s="231" t="s">
        <v>419</v>
      </c>
      <c r="T499" s="231" t="s">
        <v>420</v>
      </c>
      <c r="U499" s="231">
        <v>0</v>
      </c>
      <c r="V499" s="231">
        <f>ROUND(E499*U499,2)</f>
        <v>0</v>
      </c>
      <c r="W499" s="231"/>
      <c r="X499" s="231" t="s">
        <v>161</v>
      </c>
      <c r="Y499" s="231" t="s">
        <v>162</v>
      </c>
      <c r="Z499" s="210"/>
      <c r="AA499" s="210"/>
      <c r="AB499" s="210"/>
      <c r="AC499" s="210"/>
      <c r="AD499" s="210"/>
      <c r="AE499" s="210"/>
      <c r="AF499" s="210"/>
      <c r="AG499" s="210" t="s">
        <v>163</v>
      </c>
      <c r="AH499" s="210"/>
      <c r="AI499" s="210"/>
      <c r="AJ499" s="210"/>
      <c r="AK499" s="210"/>
      <c r="AL499" s="210"/>
      <c r="AM499" s="210"/>
      <c r="AN499" s="210"/>
      <c r="AO499" s="210"/>
      <c r="AP499" s="210"/>
      <c r="AQ499" s="210"/>
      <c r="AR499" s="210"/>
      <c r="AS499" s="210"/>
      <c r="AT499" s="210"/>
      <c r="AU499" s="210"/>
      <c r="AV499" s="210"/>
      <c r="AW499" s="210"/>
      <c r="AX499" s="210"/>
      <c r="AY499" s="210"/>
      <c r="AZ499" s="210"/>
      <c r="BA499" s="210"/>
      <c r="BB499" s="210"/>
      <c r="BC499" s="210"/>
      <c r="BD499" s="210"/>
      <c r="BE499" s="210"/>
      <c r="BF499" s="210"/>
      <c r="BG499" s="210"/>
      <c r="BH499" s="210"/>
    </row>
    <row r="500" spans="1:60" ht="20.399999999999999" outlineLevel="1" x14ac:dyDescent="0.25">
      <c r="A500" s="250">
        <v>237</v>
      </c>
      <c r="B500" s="251" t="s">
        <v>1223</v>
      </c>
      <c r="C500" s="259" t="s">
        <v>1222</v>
      </c>
      <c r="D500" s="252" t="s">
        <v>502</v>
      </c>
      <c r="E500" s="253">
        <v>1</v>
      </c>
      <c r="F500" s="254"/>
      <c r="G500" s="255">
        <f>ROUND(E500*F500,2)</f>
        <v>0</v>
      </c>
      <c r="H500" s="232"/>
      <c r="I500" s="231">
        <f>ROUND(E500*H500,2)</f>
        <v>0</v>
      </c>
      <c r="J500" s="232"/>
      <c r="K500" s="231">
        <f>ROUND(E500*J500,2)</f>
        <v>0</v>
      </c>
      <c r="L500" s="231">
        <v>21</v>
      </c>
      <c r="M500" s="231">
        <f>G500*(1+L500/100)</f>
        <v>0</v>
      </c>
      <c r="N500" s="230">
        <v>0</v>
      </c>
      <c r="O500" s="230">
        <f>ROUND(E500*N500,2)</f>
        <v>0</v>
      </c>
      <c r="P500" s="230">
        <v>0</v>
      </c>
      <c r="Q500" s="230">
        <f>ROUND(E500*P500,2)</f>
        <v>0</v>
      </c>
      <c r="R500" s="231"/>
      <c r="S500" s="231" t="s">
        <v>419</v>
      </c>
      <c r="T500" s="231" t="s">
        <v>420</v>
      </c>
      <c r="U500" s="231">
        <v>0</v>
      </c>
      <c r="V500" s="231">
        <f>ROUND(E500*U500,2)</f>
        <v>0</v>
      </c>
      <c r="W500" s="231"/>
      <c r="X500" s="231" t="s">
        <v>161</v>
      </c>
      <c r="Y500" s="231" t="s">
        <v>162</v>
      </c>
      <c r="Z500" s="210"/>
      <c r="AA500" s="210"/>
      <c r="AB500" s="210"/>
      <c r="AC500" s="210"/>
      <c r="AD500" s="210"/>
      <c r="AE500" s="210"/>
      <c r="AF500" s="210"/>
      <c r="AG500" s="210" t="s">
        <v>163</v>
      </c>
      <c r="AH500" s="210"/>
      <c r="AI500" s="210"/>
      <c r="AJ500" s="210"/>
      <c r="AK500" s="210"/>
      <c r="AL500" s="210"/>
      <c r="AM500" s="210"/>
      <c r="AN500" s="210"/>
      <c r="AO500" s="210"/>
      <c r="AP500" s="210"/>
      <c r="AQ500" s="210"/>
      <c r="AR500" s="210"/>
      <c r="AS500" s="210"/>
      <c r="AT500" s="210"/>
      <c r="AU500" s="210"/>
      <c r="AV500" s="210"/>
      <c r="AW500" s="210"/>
      <c r="AX500" s="210"/>
      <c r="AY500" s="210"/>
      <c r="AZ500" s="210"/>
      <c r="BA500" s="210"/>
      <c r="BB500" s="210"/>
      <c r="BC500" s="210"/>
      <c r="BD500" s="210"/>
      <c r="BE500" s="210"/>
      <c r="BF500" s="210"/>
      <c r="BG500" s="210"/>
      <c r="BH500" s="210"/>
    </row>
    <row r="501" spans="1:60" ht="20.399999999999999" outlineLevel="1" x14ac:dyDescent="0.25">
      <c r="A501" s="250">
        <v>238</v>
      </c>
      <c r="B501" s="251" t="s">
        <v>1224</v>
      </c>
      <c r="C501" s="259" t="s">
        <v>1222</v>
      </c>
      <c r="D501" s="252" t="s">
        <v>502</v>
      </c>
      <c r="E501" s="253">
        <v>6</v>
      </c>
      <c r="F501" s="254"/>
      <c r="G501" s="255">
        <f>ROUND(E501*F501,2)</f>
        <v>0</v>
      </c>
      <c r="H501" s="232"/>
      <c r="I501" s="231">
        <f>ROUND(E501*H501,2)</f>
        <v>0</v>
      </c>
      <c r="J501" s="232"/>
      <c r="K501" s="231">
        <f>ROUND(E501*J501,2)</f>
        <v>0</v>
      </c>
      <c r="L501" s="231">
        <v>21</v>
      </c>
      <c r="M501" s="231">
        <f>G501*(1+L501/100)</f>
        <v>0</v>
      </c>
      <c r="N501" s="230">
        <v>0</v>
      </c>
      <c r="O501" s="230">
        <f>ROUND(E501*N501,2)</f>
        <v>0</v>
      </c>
      <c r="P501" s="230">
        <v>0</v>
      </c>
      <c r="Q501" s="230">
        <f>ROUND(E501*P501,2)</f>
        <v>0</v>
      </c>
      <c r="R501" s="231"/>
      <c r="S501" s="231" t="s">
        <v>419</v>
      </c>
      <c r="T501" s="231" t="s">
        <v>420</v>
      </c>
      <c r="U501" s="231">
        <v>0</v>
      </c>
      <c r="V501" s="231">
        <f>ROUND(E501*U501,2)</f>
        <v>0</v>
      </c>
      <c r="W501" s="231"/>
      <c r="X501" s="231" t="s">
        <v>161</v>
      </c>
      <c r="Y501" s="231" t="s">
        <v>162</v>
      </c>
      <c r="Z501" s="210"/>
      <c r="AA501" s="210"/>
      <c r="AB501" s="210"/>
      <c r="AC501" s="210"/>
      <c r="AD501" s="210"/>
      <c r="AE501" s="210"/>
      <c r="AF501" s="210"/>
      <c r="AG501" s="210" t="s">
        <v>163</v>
      </c>
      <c r="AH501" s="210"/>
      <c r="AI501" s="210"/>
      <c r="AJ501" s="210"/>
      <c r="AK501" s="210"/>
      <c r="AL501" s="210"/>
      <c r="AM501" s="210"/>
      <c r="AN501" s="210"/>
      <c r="AO501" s="210"/>
      <c r="AP501" s="210"/>
      <c r="AQ501" s="210"/>
      <c r="AR501" s="210"/>
      <c r="AS501" s="210"/>
      <c r="AT501" s="210"/>
      <c r="AU501" s="210"/>
      <c r="AV501" s="210"/>
      <c r="AW501" s="210"/>
      <c r="AX501" s="210"/>
      <c r="AY501" s="210"/>
      <c r="AZ501" s="210"/>
      <c r="BA501" s="210"/>
      <c r="BB501" s="210"/>
      <c r="BC501" s="210"/>
      <c r="BD501" s="210"/>
      <c r="BE501" s="210"/>
      <c r="BF501" s="210"/>
      <c r="BG501" s="210"/>
      <c r="BH501" s="210"/>
    </row>
    <row r="502" spans="1:60" ht="20.399999999999999" outlineLevel="1" x14ac:dyDescent="0.25">
      <c r="A502" s="250">
        <v>239</v>
      </c>
      <c r="B502" s="251" t="s">
        <v>1225</v>
      </c>
      <c r="C502" s="259" t="s">
        <v>1215</v>
      </c>
      <c r="D502" s="252" t="s">
        <v>502</v>
      </c>
      <c r="E502" s="253">
        <v>1</v>
      </c>
      <c r="F502" s="254"/>
      <c r="G502" s="255">
        <f>ROUND(E502*F502,2)</f>
        <v>0</v>
      </c>
      <c r="H502" s="232"/>
      <c r="I502" s="231">
        <f>ROUND(E502*H502,2)</f>
        <v>0</v>
      </c>
      <c r="J502" s="232"/>
      <c r="K502" s="231">
        <f>ROUND(E502*J502,2)</f>
        <v>0</v>
      </c>
      <c r="L502" s="231">
        <v>21</v>
      </c>
      <c r="M502" s="231">
        <f>G502*(1+L502/100)</f>
        <v>0</v>
      </c>
      <c r="N502" s="230">
        <v>0</v>
      </c>
      <c r="O502" s="230">
        <f>ROUND(E502*N502,2)</f>
        <v>0</v>
      </c>
      <c r="P502" s="230">
        <v>0</v>
      </c>
      <c r="Q502" s="230">
        <f>ROUND(E502*P502,2)</f>
        <v>0</v>
      </c>
      <c r="R502" s="231"/>
      <c r="S502" s="231" t="s">
        <v>419</v>
      </c>
      <c r="T502" s="231" t="s">
        <v>420</v>
      </c>
      <c r="U502" s="231">
        <v>0</v>
      </c>
      <c r="V502" s="231">
        <f>ROUND(E502*U502,2)</f>
        <v>0</v>
      </c>
      <c r="W502" s="231"/>
      <c r="X502" s="231" t="s">
        <v>161</v>
      </c>
      <c r="Y502" s="231" t="s">
        <v>162</v>
      </c>
      <c r="Z502" s="210"/>
      <c r="AA502" s="210"/>
      <c r="AB502" s="210"/>
      <c r="AC502" s="210"/>
      <c r="AD502" s="210"/>
      <c r="AE502" s="210"/>
      <c r="AF502" s="210"/>
      <c r="AG502" s="210" t="s">
        <v>163</v>
      </c>
      <c r="AH502" s="210"/>
      <c r="AI502" s="210"/>
      <c r="AJ502" s="210"/>
      <c r="AK502" s="210"/>
      <c r="AL502" s="210"/>
      <c r="AM502" s="210"/>
      <c r="AN502" s="210"/>
      <c r="AO502" s="210"/>
      <c r="AP502" s="210"/>
      <c r="AQ502" s="210"/>
      <c r="AR502" s="210"/>
      <c r="AS502" s="210"/>
      <c r="AT502" s="210"/>
      <c r="AU502" s="210"/>
      <c r="AV502" s="210"/>
      <c r="AW502" s="210"/>
      <c r="AX502" s="210"/>
      <c r="AY502" s="210"/>
      <c r="AZ502" s="210"/>
      <c r="BA502" s="210"/>
      <c r="BB502" s="210"/>
      <c r="BC502" s="210"/>
      <c r="BD502" s="210"/>
      <c r="BE502" s="210"/>
      <c r="BF502" s="210"/>
      <c r="BG502" s="210"/>
      <c r="BH502" s="210"/>
    </row>
    <row r="503" spans="1:60" ht="20.399999999999999" outlineLevel="1" x14ac:dyDescent="0.25">
      <c r="A503" s="250">
        <v>240</v>
      </c>
      <c r="B503" s="251" t="s">
        <v>1226</v>
      </c>
      <c r="C503" s="259" t="s">
        <v>1227</v>
      </c>
      <c r="D503" s="252" t="s">
        <v>502</v>
      </c>
      <c r="E503" s="253">
        <v>5</v>
      </c>
      <c r="F503" s="254"/>
      <c r="G503" s="255">
        <f>ROUND(E503*F503,2)</f>
        <v>0</v>
      </c>
      <c r="H503" s="232"/>
      <c r="I503" s="231">
        <f>ROUND(E503*H503,2)</f>
        <v>0</v>
      </c>
      <c r="J503" s="232"/>
      <c r="K503" s="231">
        <f>ROUND(E503*J503,2)</f>
        <v>0</v>
      </c>
      <c r="L503" s="231">
        <v>21</v>
      </c>
      <c r="M503" s="231">
        <f>G503*(1+L503/100)</f>
        <v>0</v>
      </c>
      <c r="N503" s="230">
        <v>0</v>
      </c>
      <c r="O503" s="230">
        <f>ROUND(E503*N503,2)</f>
        <v>0</v>
      </c>
      <c r="P503" s="230">
        <v>0</v>
      </c>
      <c r="Q503" s="230">
        <f>ROUND(E503*P503,2)</f>
        <v>0</v>
      </c>
      <c r="R503" s="231"/>
      <c r="S503" s="231" t="s">
        <v>419</v>
      </c>
      <c r="T503" s="231" t="s">
        <v>420</v>
      </c>
      <c r="U503" s="231">
        <v>0</v>
      </c>
      <c r="V503" s="231">
        <f>ROUND(E503*U503,2)</f>
        <v>0</v>
      </c>
      <c r="W503" s="231"/>
      <c r="X503" s="231" t="s">
        <v>161</v>
      </c>
      <c r="Y503" s="231" t="s">
        <v>162</v>
      </c>
      <c r="Z503" s="210"/>
      <c r="AA503" s="210"/>
      <c r="AB503" s="210"/>
      <c r="AC503" s="210"/>
      <c r="AD503" s="210"/>
      <c r="AE503" s="210"/>
      <c r="AF503" s="210"/>
      <c r="AG503" s="210" t="s">
        <v>163</v>
      </c>
      <c r="AH503" s="210"/>
      <c r="AI503" s="210"/>
      <c r="AJ503" s="210"/>
      <c r="AK503" s="210"/>
      <c r="AL503" s="210"/>
      <c r="AM503" s="210"/>
      <c r="AN503" s="210"/>
      <c r="AO503" s="210"/>
      <c r="AP503" s="210"/>
      <c r="AQ503" s="210"/>
      <c r="AR503" s="210"/>
      <c r="AS503" s="210"/>
      <c r="AT503" s="210"/>
      <c r="AU503" s="210"/>
      <c r="AV503" s="210"/>
      <c r="AW503" s="210"/>
      <c r="AX503" s="210"/>
      <c r="AY503" s="210"/>
      <c r="AZ503" s="210"/>
      <c r="BA503" s="210"/>
      <c r="BB503" s="210"/>
      <c r="BC503" s="210"/>
      <c r="BD503" s="210"/>
      <c r="BE503" s="210"/>
      <c r="BF503" s="210"/>
      <c r="BG503" s="210"/>
      <c r="BH503" s="210"/>
    </row>
    <row r="504" spans="1:60" ht="20.399999999999999" outlineLevel="1" x14ac:dyDescent="0.25">
      <c r="A504" s="250">
        <v>241</v>
      </c>
      <c r="B504" s="251" t="s">
        <v>1228</v>
      </c>
      <c r="C504" s="259" t="s">
        <v>1227</v>
      </c>
      <c r="D504" s="252" t="s">
        <v>502</v>
      </c>
      <c r="E504" s="253">
        <v>1</v>
      </c>
      <c r="F504" s="254"/>
      <c r="G504" s="255">
        <f>ROUND(E504*F504,2)</f>
        <v>0</v>
      </c>
      <c r="H504" s="232"/>
      <c r="I504" s="231">
        <f>ROUND(E504*H504,2)</f>
        <v>0</v>
      </c>
      <c r="J504" s="232"/>
      <c r="K504" s="231">
        <f>ROUND(E504*J504,2)</f>
        <v>0</v>
      </c>
      <c r="L504" s="231">
        <v>21</v>
      </c>
      <c r="M504" s="231">
        <f>G504*(1+L504/100)</f>
        <v>0</v>
      </c>
      <c r="N504" s="230">
        <v>0</v>
      </c>
      <c r="O504" s="230">
        <f>ROUND(E504*N504,2)</f>
        <v>0</v>
      </c>
      <c r="P504" s="230">
        <v>0</v>
      </c>
      <c r="Q504" s="230">
        <f>ROUND(E504*P504,2)</f>
        <v>0</v>
      </c>
      <c r="R504" s="231"/>
      <c r="S504" s="231" t="s">
        <v>419</v>
      </c>
      <c r="T504" s="231" t="s">
        <v>420</v>
      </c>
      <c r="U504" s="231">
        <v>0</v>
      </c>
      <c r="V504" s="231">
        <f>ROUND(E504*U504,2)</f>
        <v>0</v>
      </c>
      <c r="W504" s="231"/>
      <c r="X504" s="231" t="s">
        <v>161</v>
      </c>
      <c r="Y504" s="231" t="s">
        <v>162</v>
      </c>
      <c r="Z504" s="210"/>
      <c r="AA504" s="210"/>
      <c r="AB504" s="210"/>
      <c r="AC504" s="210"/>
      <c r="AD504" s="210"/>
      <c r="AE504" s="210"/>
      <c r="AF504" s="210"/>
      <c r="AG504" s="210" t="s">
        <v>163</v>
      </c>
      <c r="AH504" s="210"/>
      <c r="AI504" s="210"/>
      <c r="AJ504" s="210"/>
      <c r="AK504" s="210"/>
      <c r="AL504" s="210"/>
      <c r="AM504" s="210"/>
      <c r="AN504" s="210"/>
      <c r="AO504" s="210"/>
      <c r="AP504" s="210"/>
      <c r="AQ504" s="210"/>
      <c r="AR504" s="210"/>
      <c r="AS504" s="210"/>
      <c r="AT504" s="210"/>
      <c r="AU504" s="210"/>
      <c r="AV504" s="210"/>
      <c r="AW504" s="210"/>
      <c r="AX504" s="210"/>
      <c r="AY504" s="210"/>
      <c r="AZ504" s="210"/>
      <c r="BA504" s="210"/>
      <c r="BB504" s="210"/>
      <c r="BC504" s="210"/>
      <c r="BD504" s="210"/>
      <c r="BE504" s="210"/>
      <c r="BF504" s="210"/>
      <c r="BG504" s="210"/>
      <c r="BH504" s="210"/>
    </row>
    <row r="505" spans="1:60" ht="20.399999999999999" outlineLevel="1" x14ac:dyDescent="0.25">
      <c r="A505" s="250">
        <v>242</v>
      </c>
      <c r="B505" s="251" t="s">
        <v>1229</v>
      </c>
      <c r="C505" s="259" t="s">
        <v>1230</v>
      </c>
      <c r="D505" s="252" t="s">
        <v>502</v>
      </c>
      <c r="E505" s="253">
        <v>1</v>
      </c>
      <c r="F505" s="254"/>
      <c r="G505" s="255">
        <f>ROUND(E505*F505,2)</f>
        <v>0</v>
      </c>
      <c r="H505" s="232"/>
      <c r="I505" s="231">
        <f>ROUND(E505*H505,2)</f>
        <v>0</v>
      </c>
      <c r="J505" s="232"/>
      <c r="K505" s="231">
        <f>ROUND(E505*J505,2)</f>
        <v>0</v>
      </c>
      <c r="L505" s="231">
        <v>21</v>
      </c>
      <c r="M505" s="231">
        <f>G505*(1+L505/100)</f>
        <v>0</v>
      </c>
      <c r="N505" s="230">
        <v>0</v>
      </c>
      <c r="O505" s="230">
        <f>ROUND(E505*N505,2)</f>
        <v>0</v>
      </c>
      <c r="P505" s="230">
        <v>0</v>
      </c>
      <c r="Q505" s="230">
        <f>ROUND(E505*P505,2)</f>
        <v>0</v>
      </c>
      <c r="R505" s="231"/>
      <c r="S505" s="231" t="s">
        <v>419</v>
      </c>
      <c r="T505" s="231" t="s">
        <v>420</v>
      </c>
      <c r="U505" s="231">
        <v>0</v>
      </c>
      <c r="V505" s="231">
        <f>ROUND(E505*U505,2)</f>
        <v>0</v>
      </c>
      <c r="W505" s="231"/>
      <c r="X505" s="231" t="s">
        <v>161</v>
      </c>
      <c r="Y505" s="231" t="s">
        <v>162</v>
      </c>
      <c r="Z505" s="210"/>
      <c r="AA505" s="210"/>
      <c r="AB505" s="210"/>
      <c r="AC505" s="210"/>
      <c r="AD505" s="210"/>
      <c r="AE505" s="210"/>
      <c r="AF505" s="210"/>
      <c r="AG505" s="210" t="s">
        <v>163</v>
      </c>
      <c r="AH505" s="210"/>
      <c r="AI505" s="210"/>
      <c r="AJ505" s="210"/>
      <c r="AK505" s="210"/>
      <c r="AL505" s="210"/>
      <c r="AM505" s="210"/>
      <c r="AN505" s="210"/>
      <c r="AO505" s="210"/>
      <c r="AP505" s="210"/>
      <c r="AQ505" s="210"/>
      <c r="AR505" s="210"/>
      <c r="AS505" s="210"/>
      <c r="AT505" s="210"/>
      <c r="AU505" s="210"/>
      <c r="AV505" s="210"/>
      <c r="AW505" s="210"/>
      <c r="AX505" s="210"/>
      <c r="AY505" s="210"/>
      <c r="AZ505" s="210"/>
      <c r="BA505" s="210"/>
      <c r="BB505" s="210"/>
      <c r="BC505" s="210"/>
      <c r="BD505" s="210"/>
      <c r="BE505" s="210"/>
      <c r="BF505" s="210"/>
      <c r="BG505" s="210"/>
      <c r="BH505" s="210"/>
    </row>
    <row r="506" spans="1:60" ht="20.399999999999999" outlineLevel="1" x14ac:dyDescent="0.25">
      <c r="A506" s="250">
        <v>243</v>
      </c>
      <c r="B506" s="251" t="s">
        <v>1231</v>
      </c>
      <c r="C506" s="259" t="s">
        <v>1230</v>
      </c>
      <c r="D506" s="252" t="s">
        <v>502</v>
      </c>
      <c r="E506" s="253">
        <v>1</v>
      </c>
      <c r="F506" s="254"/>
      <c r="G506" s="255">
        <f>ROUND(E506*F506,2)</f>
        <v>0</v>
      </c>
      <c r="H506" s="232"/>
      <c r="I506" s="231">
        <f>ROUND(E506*H506,2)</f>
        <v>0</v>
      </c>
      <c r="J506" s="232"/>
      <c r="K506" s="231">
        <f>ROUND(E506*J506,2)</f>
        <v>0</v>
      </c>
      <c r="L506" s="231">
        <v>21</v>
      </c>
      <c r="M506" s="231">
        <f>G506*(1+L506/100)</f>
        <v>0</v>
      </c>
      <c r="N506" s="230">
        <v>0</v>
      </c>
      <c r="O506" s="230">
        <f>ROUND(E506*N506,2)</f>
        <v>0</v>
      </c>
      <c r="P506" s="230">
        <v>0</v>
      </c>
      <c r="Q506" s="230">
        <f>ROUND(E506*P506,2)</f>
        <v>0</v>
      </c>
      <c r="R506" s="231"/>
      <c r="S506" s="231" t="s">
        <v>419</v>
      </c>
      <c r="T506" s="231" t="s">
        <v>420</v>
      </c>
      <c r="U506" s="231">
        <v>0</v>
      </c>
      <c r="V506" s="231">
        <f>ROUND(E506*U506,2)</f>
        <v>0</v>
      </c>
      <c r="W506" s="231"/>
      <c r="X506" s="231" t="s">
        <v>161</v>
      </c>
      <c r="Y506" s="231" t="s">
        <v>162</v>
      </c>
      <c r="Z506" s="210"/>
      <c r="AA506" s="210"/>
      <c r="AB506" s="210"/>
      <c r="AC506" s="210"/>
      <c r="AD506" s="210"/>
      <c r="AE506" s="210"/>
      <c r="AF506" s="210"/>
      <c r="AG506" s="210" t="s">
        <v>163</v>
      </c>
      <c r="AH506" s="210"/>
      <c r="AI506" s="210"/>
      <c r="AJ506" s="210"/>
      <c r="AK506" s="210"/>
      <c r="AL506" s="210"/>
      <c r="AM506" s="210"/>
      <c r="AN506" s="210"/>
      <c r="AO506" s="210"/>
      <c r="AP506" s="210"/>
      <c r="AQ506" s="210"/>
      <c r="AR506" s="210"/>
      <c r="AS506" s="210"/>
      <c r="AT506" s="210"/>
      <c r="AU506" s="210"/>
      <c r="AV506" s="210"/>
      <c r="AW506" s="210"/>
      <c r="AX506" s="210"/>
      <c r="AY506" s="210"/>
      <c r="AZ506" s="210"/>
      <c r="BA506" s="210"/>
      <c r="BB506" s="210"/>
      <c r="BC506" s="210"/>
      <c r="BD506" s="210"/>
      <c r="BE506" s="210"/>
      <c r="BF506" s="210"/>
      <c r="BG506" s="210"/>
      <c r="BH506" s="210"/>
    </row>
    <row r="507" spans="1:60" ht="20.399999999999999" outlineLevel="1" x14ac:dyDescent="0.25">
      <c r="A507" s="250">
        <v>244</v>
      </c>
      <c r="B507" s="251" t="s">
        <v>1232</v>
      </c>
      <c r="C507" s="259" t="s">
        <v>1222</v>
      </c>
      <c r="D507" s="252" t="s">
        <v>502</v>
      </c>
      <c r="E507" s="253">
        <v>1</v>
      </c>
      <c r="F507" s="254"/>
      <c r="G507" s="255">
        <f>ROUND(E507*F507,2)</f>
        <v>0</v>
      </c>
      <c r="H507" s="232"/>
      <c r="I507" s="231">
        <f>ROUND(E507*H507,2)</f>
        <v>0</v>
      </c>
      <c r="J507" s="232"/>
      <c r="K507" s="231">
        <f>ROUND(E507*J507,2)</f>
        <v>0</v>
      </c>
      <c r="L507" s="231">
        <v>21</v>
      </c>
      <c r="M507" s="231">
        <f>G507*(1+L507/100)</f>
        <v>0</v>
      </c>
      <c r="N507" s="230">
        <v>0</v>
      </c>
      <c r="O507" s="230">
        <f>ROUND(E507*N507,2)</f>
        <v>0</v>
      </c>
      <c r="P507" s="230">
        <v>0</v>
      </c>
      <c r="Q507" s="230">
        <f>ROUND(E507*P507,2)</f>
        <v>0</v>
      </c>
      <c r="R507" s="231"/>
      <c r="S507" s="231" t="s">
        <v>419</v>
      </c>
      <c r="T507" s="231" t="s">
        <v>420</v>
      </c>
      <c r="U507" s="231">
        <v>0</v>
      </c>
      <c r="V507" s="231">
        <f>ROUND(E507*U507,2)</f>
        <v>0</v>
      </c>
      <c r="W507" s="231"/>
      <c r="X507" s="231" t="s">
        <v>161</v>
      </c>
      <c r="Y507" s="231" t="s">
        <v>162</v>
      </c>
      <c r="Z507" s="210"/>
      <c r="AA507" s="210"/>
      <c r="AB507" s="210"/>
      <c r="AC507" s="210"/>
      <c r="AD507" s="210"/>
      <c r="AE507" s="210"/>
      <c r="AF507" s="210"/>
      <c r="AG507" s="210" t="s">
        <v>163</v>
      </c>
      <c r="AH507" s="210"/>
      <c r="AI507" s="210"/>
      <c r="AJ507" s="210"/>
      <c r="AK507" s="210"/>
      <c r="AL507" s="210"/>
      <c r="AM507" s="210"/>
      <c r="AN507" s="210"/>
      <c r="AO507" s="210"/>
      <c r="AP507" s="210"/>
      <c r="AQ507" s="210"/>
      <c r="AR507" s="210"/>
      <c r="AS507" s="210"/>
      <c r="AT507" s="210"/>
      <c r="AU507" s="210"/>
      <c r="AV507" s="210"/>
      <c r="AW507" s="210"/>
      <c r="AX507" s="210"/>
      <c r="AY507" s="210"/>
      <c r="AZ507" s="210"/>
      <c r="BA507" s="210"/>
      <c r="BB507" s="210"/>
      <c r="BC507" s="210"/>
      <c r="BD507" s="210"/>
      <c r="BE507" s="210"/>
      <c r="BF507" s="210"/>
      <c r="BG507" s="210"/>
      <c r="BH507" s="210"/>
    </row>
    <row r="508" spans="1:60" ht="20.399999999999999" outlineLevel="1" x14ac:dyDescent="0.25">
      <c r="A508" s="250">
        <v>245</v>
      </c>
      <c r="B508" s="251" t="s">
        <v>1233</v>
      </c>
      <c r="C508" s="259" t="s">
        <v>1234</v>
      </c>
      <c r="D508" s="252" t="s">
        <v>502</v>
      </c>
      <c r="E508" s="253">
        <v>2</v>
      </c>
      <c r="F508" s="254"/>
      <c r="G508" s="255">
        <f>ROUND(E508*F508,2)</f>
        <v>0</v>
      </c>
      <c r="H508" s="232"/>
      <c r="I508" s="231">
        <f>ROUND(E508*H508,2)</f>
        <v>0</v>
      </c>
      <c r="J508" s="232"/>
      <c r="K508" s="231">
        <f>ROUND(E508*J508,2)</f>
        <v>0</v>
      </c>
      <c r="L508" s="231">
        <v>21</v>
      </c>
      <c r="M508" s="231">
        <f>G508*(1+L508/100)</f>
        <v>0</v>
      </c>
      <c r="N508" s="230">
        <v>0</v>
      </c>
      <c r="O508" s="230">
        <f>ROUND(E508*N508,2)</f>
        <v>0</v>
      </c>
      <c r="P508" s="230">
        <v>0</v>
      </c>
      <c r="Q508" s="230">
        <f>ROUND(E508*P508,2)</f>
        <v>0</v>
      </c>
      <c r="R508" s="231"/>
      <c r="S508" s="231" t="s">
        <v>419</v>
      </c>
      <c r="T508" s="231" t="s">
        <v>420</v>
      </c>
      <c r="U508" s="231">
        <v>0</v>
      </c>
      <c r="V508" s="231">
        <f>ROUND(E508*U508,2)</f>
        <v>0</v>
      </c>
      <c r="W508" s="231"/>
      <c r="X508" s="231" t="s">
        <v>161</v>
      </c>
      <c r="Y508" s="231" t="s">
        <v>162</v>
      </c>
      <c r="Z508" s="210"/>
      <c r="AA508" s="210"/>
      <c r="AB508" s="210"/>
      <c r="AC508" s="210"/>
      <c r="AD508" s="210"/>
      <c r="AE508" s="210"/>
      <c r="AF508" s="210"/>
      <c r="AG508" s="210" t="s">
        <v>163</v>
      </c>
      <c r="AH508" s="210"/>
      <c r="AI508" s="210"/>
      <c r="AJ508" s="210"/>
      <c r="AK508" s="210"/>
      <c r="AL508" s="210"/>
      <c r="AM508" s="210"/>
      <c r="AN508" s="210"/>
      <c r="AO508" s="210"/>
      <c r="AP508" s="210"/>
      <c r="AQ508" s="210"/>
      <c r="AR508" s="210"/>
      <c r="AS508" s="210"/>
      <c r="AT508" s="210"/>
      <c r="AU508" s="210"/>
      <c r="AV508" s="210"/>
      <c r="AW508" s="210"/>
      <c r="AX508" s="210"/>
      <c r="AY508" s="210"/>
      <c r="AZ508" s="210"/>
      <c r="BA508" s="210"/>
      <c r="BB508" s="210"/>
      <c r="BC508" s="210"/>
      <c r="BD508" s="210"/>
      <c r="BE508" s="210"/>
      <c r="BF508" s="210"/>
      <c r="BG508" s="210"/>
      <c r="BH508" s="210"/>
    </row>
    <row r="509" spans="1:60" ht="20.399999999999999" outlineLevel="1" x14ac:dyDescent="0.25">
      <c r="A509" s="250">
        <v>246</v>
      </c>
      <c r="B509" s="251" t="s">
        <v>1235</v>
      </c>
      <c r="C509" s="259" t="s">
        <v>1215</v>
      </c>
      <c r="D509" s="252" t="s">
        <v>502</v>
      </c>
      <c r="E509" s="253">
        <v>1</v>
      </c>
      <c r="F509" s="254"/>
      <c r="G509" s="255">
        <f>ROUND(E509*F509,2)</f>
        <v>0</v>
      </c>
      <c r="H509" s="232"/>
      <c r="I509" s="231">
        <f>ROUND(E509*H509,2)</f>
        <v>0</v>
      </c>
      <c r="J509" s="232"/>
      <c r="K509" s="231">
        <f>ROUND(E509*J509,2)</f>
        <v>0</v>
      </c>
      <c r="L509" s="231">
        <v>21</v>
      </c>
      <c r="M509" s="231">
        <f>G509*(1+L509/100)</f>
        <v>0</v>
      </c>
      <c r="N509" s="230">
        <v>0</v>
      </c>
      <c r="O509" s="230">
        <f>ROUND(E509*N509,2)</f>
        <v>0</v>
      </c>
      <c r="P509" s="230">
        <v>0</v>
      </c>
      <c r="Q509" s="230">
        <f>ROUND(E509*P509,2)</f>
        <v>0</v>
      </c>
      <c r="R509" s="231"/>
      <c r="S509" s="231" t="s">
        <v>419</v>
      </c>
      <c r="T509" s="231" t="s">
        <v>420</v>
      </c>
      <c r="U509" s="231">
        <v>0</v>
      </c>
      <c r="V509" s="231">
        <f>ROUND(E509*U509,2)</f>
        <v>0</v>
      </c>
      <c r="W509" s="231"/>
      <c r="X509" s="231" t="s">
        <v>161</v>
      </c>
      <c r="Y509" s="231" t="s">
        <v>162</v>
      </c>
      <c r="Z509" s="210"/>
      <c r="AA509" s="210"/>
      <c r="AB509" s="210"/>
      <c r="AC509" s="210"/>
      <c r="AD509" s="210"/>
      <c r="AE509" s="210"/>
      <c r="AF509" s="210"/>
      <c r="AG509" s="210" t="s">
        <v>163</v>
      </c>
      <c r="AH509" s="210"/>
      <c r="AI509" s="210"/>
      <c r="AJ509" s="210"/>
      <c r="AK509" s="210"/>
      <c r="AL509" s="210"/>
      <c r="AM509" s="210"/>
      <c r="AN509" s="210"/>
      <c r="AO509" s="210"/>
      <c r="AP509" s="210"/>
      <c r="AQ509" s="210"/>
      <c r="AR509" s="210"/>
      <c r="AS509" s="210"/>
      <c r="AT509" s="210"/>
      <c r="AU509" s="210"/>
      <c r="AV509" s="210"/>
      <c r="AW509" s="210"/>
      <c r="AX509" s="210"/>
      <c r="AY509" s="210"/>
      <c r="AZ509" s="210"/>
      <c r="BA509" s="210"/>
      <c r="BB509" s="210"/>
      <c r="BC509" s="210"/>
      <c r="BD509" s="210"/>
      <c r="BE509" s="210"/>
      <c r="BF509" s="210"/>
      <c r="BG509" s="210"/>
      <c r="BH509" s="210"/>
    </row>
    <row r="510" spans="1:60" outlineLevel="1" x14ac:dyDescent="0.25">
      <c r="A510" s="250">
        <v>247</v>
      </c>
      <c r="B510" s="251" t="s">
        <v>1236</v>
      </c>
      <c r="C510" s="259" t="s">
        <v>1237</v>
      </c>
      <c r="D510" s="252" t="s">
        <v>502</v>
      </c>
      <c r="E510" s="253">
        <v>1</v>
      </c>
      <c r="F510" s="254"/>
      <c r="G510" s="255">
        <f>ROUND(E510*F510,2)</f>
        <v>0</v>
      </c>
      <c r="H510" s="232"/>
      <c r="I510" s="231">
        <f>ROUND(E510*H510,2)</f>
        <v>0</v>
      </c>
      <c r="J510" s="232"/>
      <c r="K510" s="231">
        <f>ROUND(E510*J510,2)</f>
        <v>0</v>
      </c>
      <c r="L510" s="231">
        <v>21</v>
      </c>
      <c r="M510" s="231">
        <f>G510*(1+L510/100)</f>
        <v>0</v>
      </c>
      <c r="N510" s="230">
        <v>0</v>
      </c>
      <c r="O510" s="230">
        <f>ROUND(E510*N510,2)</f>
        <v>0</v>
      </c>
      <c r="P510" s="230">
        <v>0</v>
      </c>
      <c r="Q510" s="230">
        <f>ROUND(E510*P510,2)</f>
        <v>0</v>
      </c>
      <c r="R510" s="231"/>
      <c r="S510" s="231" t="s">
        <v>419</v>
      </c>
      <c r="T510" s="231" t="s">
        <v>420</v>
      </c>
      <c r="U510" s="231">
        <v>0</v>
      </c>
      <c r="V510" s="231">
        <f>ROUND(E510*U510,2)</f>
        <v>0</v>
      </c>
      <c r="W510" s="231"/>
      <c r="X510" s="231" t="s">
        <v>161</v>
      </c>
      <c r="Y510" s="231" t="s">
        <v>162</v>
      </c>
      <c r="Z510" s="210"/>
      <c r="AA510" s="210"/>
      <c r="AB510" s="210"/>
      <c r="AC510" s="210"/>
      <c r="AD510" s="210"/>
      <c r="AE510" s="210"/>
      <c r="AF510" s="210"/>
      <c r="AG510" s="210" t="s">
        <v>163</v>
      </c>
      <c r="AH510" s="210"/>
      <c r="AI510" s="210"/>
      <c r="AJ510" s="210"/>
      <c r="AK510" s="210"/>
      <c r="AL510" s="210"/>
      <c r="AM510" s="210"/>
      <c r="AN510" s="210"/>
      <c r="AO510" s="210"/>
      <c r="AP510" s="210"/>
      <c r="AQ510" s="210"/>
      <c r="AR510" s="210"/>
      <c r="AS510" s="210"/>
      <c r="AT510" s="210"/>
      <c r="AU510" s="210"/>
      <c r="AV510" s="210"/>
      <c r="AW510" s="210"/>
      <c r="AX510" s="210"/>
      <c r="AY510" s="210"/>
      <c r="AZ510" s="210"/>
      <c r="BA510" s="210"/>
      <c r="BB510" s="210"/>
      <c r="BC510" s="210"/>
      <c r="BD510" s="210"/>
      <c r="BE510" s="210"/>
      <c r="BF510" s="210"/>
      <c r="BG510" s="210"/>
      <c r="BH510" s="210"/>
    </row>
    <row r="511" spans="1:60" outlineLevel="1" x14ac:dyDescent="0.25">
      <c r="A511" s="250">
        <v>248</v>
      </c>
      <c r="B511" s="251" t="s">
        <v>1238</v>
      </c>
      <c r="C511" s="259" t="s">
        <v>1239</v>
      </c>
      <c r="D511" s="252" t="s">
        <v>502</v>
      </c>
      <c r="E511" s="253">
        <v>4</v>
      </c>
      <c r="F511" s="254"/>
      <c r="G511" s="255">
        <f>ROUND(E511*F511,2)</f>
        <v>0</v>
      </c>
      <c r="H511" s="232"/>
      <c r="I511" s="231">
        <f>ROUND(E511*H511,2)</f>
        <v>0</v>
      </c>
      <c r="J511" s="232"/>
      <c r="K511" s="231">
        <f>ROUND(E511*J511,2)</f>
        <v>0</v>
      </c>
      <c r="L511" s="231">
        <v>21</v>
      </c>
      <c r="M511" s="231">
        <f>G511*(1+L511/100)</f>
        <v>0</v>
      </c>
      <c r="N511" s="230">
        <v>0</v>
      </c>
      <c r="O511" s="230">
        <f>ROUND(E511*N511,2)</f>
        <v>0</v>
      </c>
      <c r="P511" s="230">
        <v>0</v>
      </c>
      <c r="Q511" s="230">
        <f>ROUND(E511*P511,2)</f>
        <v>0</v>
      </c>
      <c r="R511" s="231"/>
      <c r="S511" s="231" t="s">
        <v>419</v>
      </c>
      <c r="T511" s="231" t="s">
        <v>420</v>
      </c>
      <c r="U511" s="231">
        <v>0</v>
      </c>
      <c r="V511" s="231">
        <f>ROUND(E511*U511,2)</f>
        <v>0</v>
      </c>
      <c r="W511" s="231"/>
      <c r="X511" s="231" t="s">
        <v>161</v>
      </c>
      <c r="Y511" s="231" t="s">
        <v>162</v>
      </c>
      <c r="Z511" s="210"/>
      <c r="AA511" s="210"/>
      <c r="AB511" s="210"/>
      <c r="AC511" s="210"/>
      <c r="AD511" s="210"/>
      <c r="AE511" s="210"/>
      <c r="AF511" s="210"/>
      <c r="AG511" s="210" t="s">
        <v>163</v>
      </c>
      <c r="AH511" s="210"/>
      <c r="AI511" s="210"/>
      <c r="AJ511" s="210"/>
      <c r="AK511" s="210"/>
      <c r="AL511" s="210"/>
      <c r="AM511" s="210"/>
      <c r="AN511" s="210"/>
      <c r="AO511" s="210"/>
      <c r="AP511" s="210"/>
      <c r="AQ511" s="210"/>
      <c r="AR511" s="210"/>
      <c r="AS511" s="210"/>
      <c r="AT511" s="210"/>
      <c r="AU511" s="210"/>
      <c r="AV511" s="210"/>
      <c r="AW511" s="210"/>
      <c r="AX511" s="210"/>
      <c r="AY511" s="210"/>
      <c r="AZ511" s="210"/>
      <c r="BA511" s="210"/>
      <c r="BB511" s="210"/>
      <c r="BC511" s="210"/>
      <c r="BD511" s="210"/>
      <c r="BE511" s="210"/>
      <c r="BF511" s="210"/>
      <c r="BG511" s="210"/>
      <c r="BH511" s="210"/>
    </row>
    <row r="512" spans="1:60" ht="20.399999999999999" outlineLevel="1" x14ac:dyDescent="0.25">
      <c r="A512" s="244">
        <v>249</v>
      </c>
      <c r="B512" s="245" t="s">
        <v>1240</v>
      </c>
      <c r="C512" s="257" t="s">
        <v>1241</v>
      </c>
      <c r="D512" s="246" t="s">
        <v>502</v>
      </c>
      <c r="E512" s="247">
        <v>1</v>
      </c>
      <c r="F512" s="248"/>
      <c r="G512" s="249">
        <f>ROUND(E512*F512,2)</f>
        <v>0</v>
      </c>
      <c r="H512" s="232"/>
      <c r="I512" s="231">
        <f>ROUND(E512*H512,2)</f>
        <v>0</v>
      </c>
      <c r="J512" s="232"/>
      <c r="K512" s="231">
        <f>ROUND(E512*J512,2)</f>
        <v>0</v>
      </c>
      <c r="L512" s="231">
        <v>21</v>
      </c>
      <c r="M512" s="231">
        <f>G512*(1+L512/100)</f>
        <v>0</v>
      </c>
      <c r="N512" s="230">
        <v>0</v>
      </c>
      <c r="O512" s="230">
        <f>ROUND(E512*N512,2)</f>
        <v>0</v>
      </c>
      <c r="P512" s="230">
        <v>0</v>
      </c>
      <c r="Q512" s="230">
        <f>ROUND(E512*P512,2)</f>
        <v>0</v>
      </c>
      <c r="R512" s="231"/>
      <c r="S512" s="231" t="s">
        <v>419</v>
      </c>
      <c r="T512" s="231" t="s">
        <v>420</v>
      </c>
      <c r="U512" s="231">
        <v>0</v>
      </c>
      <c r="V512" s="231">
        <f>ROUND(E512*U512,2)</f>
        <v>0</v>
      </c>
      <c r="W512" s="231"/>
      <c r="X512" s="231" t="s">
        <v>161</v>
      </c>
      <c r="Y512" s="231" t="s">
        <v>162</v>
      </c>
      <c r="Z512" s="210"/>
      <c r="AA512" s="210"/>
      <c r="AB512" s="210"/>
      <c r="AC512" s="210"/>
      <c r="AD512" s="210"/>
      <c r="AE512" s="210"/>
      <c r="AF512" s="210"/>
      <c r="AG512" s="210" t="s">
        <v>163</v>
      </c>
      <c r="AH512" s="210"/>
      <c r="AI512" s="210"/>
      <c r="AJ512" s="210"/>
      <c r="AK512" s="210"/>
      <c r="AL512" s="210"/>
      <c r="AM512" s="210"/>
      <c r="AN512" s="210"/>
      <c r="AO512" s="210"/>
      <c r="AP512" s="210"/>
      <c r="AQ512" s="210"/>
      <c r="AR512" s="210"/>
      <c r="AS512" s="210"/>
      <c r="AT512" s="210"/>
      <c r="AU512" s="210"/>
      <c r="AV512" s="210"/>
      <c r="AW512" s="210"/>
      <c r="AX512" s="210"/>
      <c r="AY512" s="210"/>
      <c r="AZ512" s="210"/>
      <c r="BA512" s="210"/>
      <c r="BB512" s="210"/>
      <c r="BC512" s="210"/>
      <c r="BD512" s="210"/>
      <c r="BE512" s="210"/>
      <c r="BF512" s="210"/>
      <c r="BG512" s="210"/>
      <c r="BH512" s="210"/>
    </row>
    <row r="513" spans="1:60" outlineLevel="1" x14ac:dyDescent="0.25">
      <c r="A513" s="227">
        <v>250</v>
      </c>
      <c r="B513" s="228" t="s">
        <v>1242</v>
      </c>
      <c r="C513" s="268" t="s">
        <v>1243</v>
      </c>
      <c r="D513" s="229" t="s">
        <v>0</v>
      </c>
      <c r="E513" s="267"/>
      <c r="F513" s="232"/>
      <c r="G513" s="231">
        <f>ROUND(E513*F513,2)</f>
        <v>0</v>
      </c>
      <c r="H513" s="232"/>
      <c r="I513" s="231">
        <f>ROUND(E513*H513,2)</f>
        <v>0</v>
      </c>
      <c r="J513" s="232"/>
      <c r="K513" s="231">
        <f>ROUND(E513*J513,2)</f>
        <v>0</v>
      </c>
      <c r="L513" s="231">
        <v>21</v>
      </c>
      <c r="M513" s="231">
        <f>G513*(1+L513/100)</f>
        <v>0</v>
      </c>
      <c r="N513" s="230">
        <v>0</v>
      </c>
      <c r="O513" s="230">
        <f>ROUND(E513*N513,2)</f>
        <v>0</v>
      </c>
      <c r="P513" s="230">
        <v>0</v>
      </c>
      <c r="Q513" s="230">
        <f>ROUND(E513*P513,2)</f>
        <v>0</v>
      </c>
      <c r="R513" s="231"/>
      <c r="S513" s="231" t="s">
        <v>159</v>
      </c>
      <c r="T513" s="231" t="s">
        <v>160</v>
      </c>
      <c r="U513" s="231">
        <v>0</v>
      </c>
      <c r="V513" s="231">
        <f>ROUND(E513*U513,2)</f>
        <v>0</v>
      </c>
      <c r="W513" s="231"/>
      <c r="X513" s="231" t="s">
        <v>954</v>
      </c>
      <c r="Y513" s="231" t="s">
        <v>162</v>
      </c>
      <c r="Z513" s="210"/>
      <c r="AA513" s="210"/>
      <c r="AB513" s="210"/>
      <c r="AC513" s="210"/>
      <c r="AD513" s="210"/>
      <c r="AE513" s="210"/>
      <c r="AF513" s="210"/>
      <c r="AG513" s="210" t="s">
        <v>955</v>
      </c>
      <c r="AH513" s="210"/>
      <c r="AI513" s="210"/>
      <c r="AJ513" s="210"/>
      <c r="AK513" s="210"/>
      <c r="AL513" s="210"/>
      <c r="AM513" s="210"/>
      <c r="AN513" s="210"/>
      <c r="AO513" s="210"/>
      <c r="AP513" s="210"/>
      <c r="AQ513" s="210"/>
      <c r="AR513" s="210"/>
      <c r="AS513" s="210"/>
      <c r="AT513" s="210"/>
      <c r="AU513" s="210"/>
      <c r="AV513" s="210"/>
      <c r="AW513" s="210"/>
      <c r="AX513" s="210"/>
      <c r="AY513" s="210"/>
      <c r="AZ513" s="210"/>
      <c r="BA513" s="210"/>
      <c r="BB513" s="210"/>
      <c r="BC513" s="210"/>
      <c r="BD513" s="210"/>
      <c r="BE513" s="210"/>
      <c r="BF513" s="210"/>
      <c r="BG513" s="210"/>
      <c r="BH513" s="210"/>
    </row>
    <row r="514" spans="1:60" x14ac:dyDescent="0.25">
      <c r="A514" s="237" t="s">
        <v>154</v>
      </c>
      <c r="B514" s="238" t="s">
        <v>107</v>
      </c>
      <c r="C514" s="256" t="s">
        <v>108</v>
      </c>
      <c r="D514" s="239"/>
      <c r="E514" s="240"/>
      <c r="F514" s="241"/>
      <c r="G514" s="242">
        <f>SUMIF(AG515:AG547,"&lt;&gt;NOR",G515:G547)</f>
        <v>0</v>
      </c>
      <c r="H514" s="236"/>
      <c r="I514" s="236">
        <f>SUM(I515:I547)</f>
        <v>0</v>
      </c>
      <c r="J514" s="236"/>
      <c r="K514" s="236">
        <f>SUM(K515:K547)</f>
        <v>0</v>
      </c>
      <c r="L514" s="236"/>
      <c r="M514" s="236">
        <f>SUM(M515:M547)</f>
        <v>0</v>
      </c>
      <c r="N514" s="235"/>
      <c r="O514" s="235">
        <f>SUM(O515:O547)</f>
        <v>10.199999999999999</v>
      </c>
      <c r="P514" s="235"/>
      <c r="Q514" s="235">
        <f>SUM(Q515:Q547)</f>
        <v>0</v>
      </c>
      <c r="R514" s="236"/>
      <c r="S514" s="236"/>
      <c r="T514" s="236"/>
      <c r="U514" s="236"/>
      <c r="V514" s="236">
        <f>SUM(V515:V547)</f>
        <v>871.81999999999994</v>
      </c>
      <c r="W514" s="236"/>
      <c r="X514" s="236"/>
      <c r="Y514" s="236"/>
      <c r="AG514" t="s">
        <v>155</v>
      </c>
    </row>
    <row r="515" spans="1:60" outlineLevel="1" x14ac:dyDescent="0.25">
      <c r="A515" s="250">
        <v>251</v>
      </c>
      <c r="B515" s="251" t="s">
        <v>1244</v>
      </c>
      <c r="C515" s="259" t="s">
        <v>1245</v>
      </c>
      <c r="D515" s="252" t="s">
        <v>158</v>
      </c>
      <c r="E515" s="253">
        <v>31.1</v>
      </c>
      <c r="F515" s="254"/>
      <c r="G515" s="255">
        <f>ROUND(E515*F515,2)</f>
        <v>0</v>
      </c>
      <c r="H515" s="232"/>
      <c r="I515" s="231">
        <f>ROUND(E515*H515,2)</f>
        <v>0</v>
      </c>
      <c r="J515" s="232"/>
      <c r="K515" s="231">
        <f>ROUND(E515*J515,2)</f>
        <v>0</v>
      </c>
      <c r="L515" s="231">
        <v>21</v>
      </c>
      <c r="M515" s="231">
        <f>G515*(1+L515/100)</f>
        <v>0</v>
      </c>
      <c r="N515" s="230">
        <v>4.41E-2</v>
      </c>
      <c r="O515" s="230">
        <f>ROUND(E515*N515,2)</f>
        <v>1.37</v>
      </c>
      <c r="P515" s="230">
        <v>0</v>
      </c>
      <c r="Q515" s="230">
        <f>ROUND(E515*P515,2)</f>
        <v>0</v>
      </c>
      <c r="R515" s="231"/>
      <c r="S515" s="231" t="s">
        <v>159</v>
      </c>
      <c r="T515" s="231" t="s">
        <v>160</v>
      </c>
      <c r="U515" s="231">
        <v>0.26100000000000001</v>
      </c>
      <c r="V515" s="231">
        <f>ROUND(E515*U515,2)</f>
        <v>8.1199999999999992</v>
      </c>
      <c r="W515" s="231"/>
      <c r="X515" s="231" t="s">
        <v>161</v>
      </c>
      <c r="Y515" s="231" t="s">
        <v>162</v>
      </c>
      <c r="Z515" s="210"/>
      <c r="AA515" s="210"/>
      <c r="AB515" s="210"/>
      <c r="AC515" s="210"/>
      <c r="AD515" s="210"/>
      <c r="AE515" s="210"/>
      <c r="AF515" s="210"/>
      <c r="AG515" s="210" t="s">
        <v>163</v>
      </c>
      <c r="AH515" s="210"/>
      <c r="AI515" s="210"/>
      <c r="AJ515" s="210"/>
      <c r="AK515" s="210"/>
      <c r="AL515" s="210"/>
      <c r="AM515" s="210"/>
      <c r="AN515" s="210"/>
      <c r="AO515" s="210"/>
      <c r="AP515" s="210"/>
      <c r="AQ515" s="210"/>
      <c r="AR515" s="210"/>
      <c r="AS515" s="210"/>
      <c r="AT515" s="210"/>
      <c r="AU515" s="210"/>
      <c r="AV515" s="210"/>
      <c r="AW515" s="210"/>
      <c r="AX515" s="210"/>
      <c r="AY515" s="210"/>
      <c r="AZ515" s="210"/>
      <c r="BA515" s="210"/>
      <c r="BB515" s="210"/>
      <c r="BC515" s="210"/>
      <c r="BD515" s="210"/>
      <c r="BE515" s="210"/>
      <c r="BF515" s="210"/>
      <c r="BG515" s="210"/>
      <c r="BH515" s="210"/>
    </row>
    <row r="516" spans="1:60" outlineLevel="1" x14ac:dyDescent="0.25">
      <c r="A516" s="244">
        <v>252</v>
      </c>
      <c r="B516" s="245" t="s">
        <v>1246</v>
      </c>
      <c r="C516" s="257" t="s">
        <v>1247</v>
      </c>
      <c r="D516" s="246" t="s">
        <v>478</v>
      </c>
      <c r="E516" s="247">
        <v>16020.184999999999</v>
      </c>
      <c r="F516" s="248"/>
      <c r="G516" s="249">
        <f>ROUND(E516*F516,2)</f>
        <v>0</v>
      </c>
      <c r="H516" s="232"/>
      <c r="I516" s="231">
        <f>ROUND(E516*H516,2)</f>
        <v>0</v>
      </c>
      <c r="J516" s="232"/>
      <c r="K516" s="231">
        <f>ROUND(E516*J516,2)</f>
        <v>0</v>
      </c>
      <c r="L516" s="231">
        <v>21</v>
      </c>
      <c r="M516" s="231">
        <f>G516*(1+L516/100)</f>
        <v>0</v>
      </c>
      <c r="N516" s="230">
        <v>5.0000000000000002E-5</v>
      </c>
      <c r="O516" s="230">
        <f>ROUND(E516*N516,2)</f>
        <v>0.8</v>
      </c>
      <c r="P516" s="230">
        <v>0</v>
      </c>
      <c r="Q516" s="230">
        <f>ROUND(E516*P516,2)</f>
        <v>0</v>
      </c>
      <c r="R516" s="231"/>
      <c r="S516" s="231" t="s">
        <v>159</v>
      </c>
      <c r="T516" s="231" t="s">
        <v>160</v>
      </c>
      <c r="U516" s="231">
        <v>5.1999999999999998E-2</v>
      </c>
      <c r="V516" s="231">
        <f>ROUND(E516*U516,2)</f>
        <v>833.05</v>
      </c>
      <c r="W516" s="231"/>
      <c r="X516" s="231" t="s">
        <v>161</v>
      </c>
      <c r="Y516" s="231" t="s">
        <v>162</v>
      </c>
      <c r="Z516" s="210"/>
      <c r="AA516" s="210"/>
      <c r="AB516" s="210"/>
      <c r="AC516" s="210"/>
      <c r="AD516" s="210"/>
      <c r="AE516" s="210"/>
      <c r="AF516" s="210"/>
      <c r="AG516" s="210" t="s">
        <v>163</v>
      </c>
      <c r="AH516" s="210"/>
      <c r="AI516" s="210"/>
      <c r="AJ516" s="210"/>
      <c r="AK516" s="210"/>
      <c r="AL516" s="210"/>
      <c r="AM516" s="210"/>
      <c r="AN516" s="210"/>
      <c r="AO516" s="210"/>
      <c r="AP516" s="210"/>
      <c r="AQ516" s="210"/>
      <c r="AR516" s="210"/>
      <c r="AS516" s="210"/>
      <c r="AT516" s="210"/>
      <c r="AU516" s="210"/>
      <c r="AV516" s="210"/>
      <c r="AW516" s="210"/>
      <c r="AX516" s="210"/>
      <c r="AY516" s="210"/>
      <c r="AZ516" s="210"/>
      <c r="BA516" s="210"/>
      <c r="BB516" s="210"/>
      <c r="BC516" s="210"/>
      <c r="BD516" s="210"/>
      <c r="BE516" s="210"/>
      <c r="BF516" s="210"/>
      <c r="BG516" s="210"/>
      <c r="BH516" s="210"/>
    </row>
    <row r="517" spans="1:60" outlineLevel="2" x14ac:dyDescent="0.25">
      <c r="A517" s="227"/>
      <c r="B517" s="228"/>
      <c r="C517" s="258" t="s">
        <v>1248</v>
      </c>
      <c r="D517" s="233"/>
      <c r="E517" s="234">
        <v>15993.5</v>
      </c>
      <c r="F517" s="231"/>
      <c r="G517" s="231"/>
      <c r="H517" s="231"/>
      <c r="I517" s="231"/>
      <c r="J517" s="231"/>
      <c r="K517" s="231"/>
      <c r="L517" s="231"/>
      <c r="M517" s="231"/>
      <c r="N517" s="230"/>
      <c r="O517" s="230"/>
      <c r="P517" s="230"/>
      <c r="Q517" s="230"/>
      <c r="R517" s="231"/>
      <c r="S517" s="231"/>
      <c r="T517" s="231"/>
      <c r="U517" s="231"/>
      <c r="V517" s="231"/>
      <c r="W517" s="231"/>
      <c r="X517" s="231"/>
      <c r="Y517" s="231"/>
      <c r="Z517" s="210"/>
      <c r="AA517" s="210"/>
      <c r="AB517" s="210"/>
      <c r="AC517" s="210"/>
      <c r="AD517" s="210"/>
      <c r="AE517" s="210"/>
      <c r="AF517" s="210"/>
      <c r="AG517" s="210" t="s">
        <v>165</v>
      </c>
      <c r="AH517" s="210">
        <v>0</v>
      </c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  <c r="AV517" s="210"/>
      <c r="AW517" s="210"/>
      <c r="AX517" s="210"/>
      <c r="AY517" s="210"/>
      <c r="AZ517" s="210"/>
      <c r="BA517" s="210"/>
      <c r="BB517" s="210"/>
      <c r="BC517" s="210"/>
      <c r="BD517" s="210"/>
      <c r="BE517" s="210"/>
      <c r="BF517" s="210"/>
      <c r="BG517" s="210"/>
      <c r="BH517" s="210"/>
    </row>
    <row r="518" spans="1:60" outlineLevel="3" x14ac:dyDescent="0.25">
      <c r="A518" s="227"/>
      <c r="B518" s="228"/>
      <c r="C518" s="258" t="s">
        <v>1249</v>
      </c>
      <c r="D518" s="233"/>
      <c r="E518" s="234">
        <v>26.684999999999999</v>
      </c>
      <c r="F518" s="231"/>
      <c r="G518" s="231"/>
      <c r="H518" s="231"/>
      <c r="I518" s="231"/>
      <c r="J518" s="231"/>
      <c r="K518" s="231"/>
      <c r="L518" s="231"/>
      <c r="M518" s="231"/>
      <c r="N518" s="230"/>
      <c r="O518" s="230"/>
      <c r="P518" s="230"/>
      <c r="Q518" s="230"/>
      <c r="R518" s="231"/>
      <c r="S518" s="231"/>
      <c r="T518" s="231"/>
      <c r="U518" s="231"/>
      <c r="V518" s="231"/>
      <c r="W518" s="231"/>
      <c r="X518" s="231"/>
      <c r="Y518" s="231"/>
      <c r="Z518" s="210"/>
      <c r="AA518" s="210"/>
      <c r="AB518" s="210"/>
      <c r="AC518" s="210"/>
      <c r="AD518" s="210"/>
      <c r="AE518" s="210"/>
      <c r="AF518" s="210"/>
      <c r="AG518" s="210" t="s">
        <v>165</v>
      </c>
      <c r="AH518" s="210">
        <v>0</v>
      </c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  <c r="AV518" s="210"/>
      <c r="AW518" s="210"/>
      <c r="AX518" s="210"/>
      <c r="AY518" s="210"/>
      <c r="AZ518" s="210"/>
      <c r="BA518" s="210"/>
      <c r="BB518" s="210"/>
      <c r="BC518" s="210"/>
      <c r="BD518" s="210"/>
      <c r="BE518" s="210"/>
      <c r="BF518" s="210"/>
      <c r="BG518" s="210"/>
      <c r="BH518" s="210"/>
    </row>
    <row r="519" spans="1:60" outlineLevel="1" x14ac:dyDescent="0.25">
      <c r="A519" s="250">
        <v>253</v>
      </c>
      <c r="B519" s="251" t="s">
        <v>1250</v>
      </c>
      <c r="C519" s="259" t="s">
        <v>1251</v>
      </c>
      <c r="D519" s="252" t="s">
        <v>489</v>
      </c>
      <c r="E519" s="253">
        <v>1</v>
      </c>
      <c r="F519" s="254"/>
      <c r="G519" s="255">
        <f>ROUND(E519*F519,2)</f>
        <v>0</v>
      </c>
      <c r="H519" s="232"/>
      <c r="I519" s="231">
        <f>ROUND(E519*H519,2)</f>
        <v>0</v>
      </c>
      <c r="J519" s="232"/>
      <c r="K519" s="231">
        <f>ROUND(E519*J519,2)</f>
        <v>0</v>
      </c>
      <c r="L519" s="231">
        <v>21</v>
      </c>
      <c r="M519" s="231">
        <f>G519*(1+L519/100)</f>
        <v>0</v>
      </c>
      <c r="N519" s="230">
        <v>0</v>
      </c>
      <c r="O519" s="230">
        <f>ROUND(E519*N519,2)</f>
        <v>0</v>
      </c>
      <c r="P519" s="230">
        <v>0</v>
      </c>
      <c r="Q519" s="230">
        <f>ROUND(E519*P519,2)</f>
        <v>0</v>
      </c>
      <c r="R519" s="231"/>
      <c r="S519" s="231" t="s">
        <v>419</v>
      </c>
      <c r="T519" s="231" t="s">
        <v>420</v>
      </c>
      <c r="U519" s="231">
        <v>0</v>
      </c>
      <c r="V519" s="231">
        <f>ROUND(E519*U519,2)</f>
        <v>0</v>
      </c>
      <c r="W519" s="231"/>
      <c r="X519" s="231" t="s">
        <v>161</v>
      </c>
      <c r="Y519" s="231" t="s">
        <v>162</v>
      </c>
      <c r="Z519" s="210"/>
      <c r="AA519" s="210"/>
      <c r="AB519" s="210"/>
      <c r="AC519" s="210"/>
      <c r="AD519" s="210"/>
      <c r="AE519" s="210"/>
      <c r="AF519" s="210"/>
      <c r="AG519" s="210" t="s">
        <v>163</v>
      </c>
      <c r="AH519" s="210"/>
      <c r="AI519" s="210"/>
      <c r="AJ519" s="210"/>
      <c r="AK519" s="210"/>
      <c r="AL519" s="210"/>
      <c r="AM519" s="210"/>
      <c r="AN519" s="210"/>
      <c r="AO519" s="210"/>
      <c r="AP519" s="210"/>
      <c r="AQ519" s="210"/>
      <c r="AR519" s="210"/>
      <c r="AS519" s="210"/>
      <c r="AT519" s="210"/>
      <c r="AU519" s="210"/>
      <c r="AV519" s="210"/>
      <c r="AW519" s="210"/>
      <c r="AX519" s="210"/>
      <c r="AY519" s="210"/>
      <c r="AZ519" s="210"/>
      <c r="BA519" s="210"/>
      <c r="BB519" s="210"/>
      <c r="BC519" s="210"/>
      <c r="BD519" s="210"/>
      <c r="BE519" s="210"/>
      <c r="BF519" s="210"/>
      <c r="BG519" s="210"/>
      <c r="BH519" s="210"/>
    </row>
    <row r="520" spans="1:60" ht="20.399999999999999" outlineLevel="1" x14ac:dyDescent="0.25">
      <c r="A520" s="250">
        <v>254</v>
      </c>
      <c r="B520" s="251" t="s">
        <v>1252</v>
      </c>
      <c r="C520" s="259" t="s">
        <v>1253</v>
      </c>
      <c r="D520" s="252" t="s">
        <v>489</v>
      </c>
      <c r="E520" s="253">
        <v>1</v>
      </c>
      <c r="F520" s="254"/>
      <c r="G520" s="255">
        <f>ROUND(E520*F520,2)</f>
        <v>0</v>
      </c>
      <c r="H520" s="232"/>
      <c r="I520" s="231">
        <f>ROUND(E520*H520,2)</f>
        <v>0</v>
      </c>
      <c r="J520" s="232"/>
      <c r="K520" s="231">
        <f>ROUND(E520*J520,2)</f>
        <v>0</v>
      </c>
      <c r="L520" s="231">
        <v>21</v>
      </c>
      <c r="M520" s="231">
        <f>G520*(1+L520/100)</f>
        <v>0</v>
      </c>
      <c r="N520" s="230">
        <v>0</v>
      </c>
      <c r="O520" s="230">
        <f>ROUND(E520*N520,2)</f>
        <v>0</v>
      </c>
      <c r="P520" s="230">
        <v>0</v>
      </c>
      <c r="Q520" s="230">
        <f>ROUND(E520*P520,2)</f>
        <v>0</v>
      </c>
      <c r="R520" s="231"/>
      <c r="S520" s="231" t="s">
        <v>419</v>
      </c>
      <c r="T520" s="231" t="s">
        <v>420</v>
      </c>
      <c r="U520" s="231">
        <v>0</v>
      </c>
      <c r="V520" s="231">
        <f>ROUND(E520*U520,2)</f>
        <v>0</v>
      </c>
      <c r="W520" s="231"/>
      <c r="X520" s="231" t="s">
        <v>161</v>
      </c>
      <c r="Y520" s="231" t="s">
        <v>162</v>
      </c>
      <c r="Z520" s="210"/>
      <c r="AA520" s="210"/>
      <c r="AB520" s="210"/>
      <c r="AC520" s="210"/>
      <c r="AD520" s="210"/>
      <c r="AE520" s="210"/>
      <c r="AF520" s="210"/>
      <c r="AG520" s="210" t="s">
        <v>163</v>
      </c>
      <c r="AH520" s="210"/>
      <c r="AI520" s="210"/>
      <c r="AJ520" s="210"/>
      <c r="AK520" s="210"/>
      <c r="AL520" s="210"/>
      <c r="AM520" s="210"/>
      <c r="AN520" s="210"/>
      <c r="AO520" s="210"/>
      <c r="AP520" s="210"/>
      <c r="AQ520" s="210"/>
      <c r="AR520" s="210"/>
      <c r="AS520" s="210"/>
      <c r="AT520" s="210"/>
      <c r="AU520" s="210"/>
      <c r="AV520" s="210"/>
      <c r="AW520" s="210"/>
      <c r="AX520" s="210"/>
      <c r="AY520" s="210"/>
      <c r="AZ520" s="210"/>
      <c r="BA520" s="210"/>
      <c r="BB520" s="210"/>
      <c r="BC520" s="210"/>
      <c r="BD520" s="210"/>
      <c r="BE520" s="210"/>
      <c r="BF520" s="210"/>
      <c r="BG520" s="210"/>
      <c r="BH520" s="210"/>
    </row>
    <row r="521" spans="1:60" outlineLevel="1" x14ac:dyDescent="0.25">
      <c r="A521" s="250">
        <v>255</v>
      </c>
      <c r="B521" s="251" t="s">
        <v>1254</v>
      </c>
      <c r="C521" s="259" t="s">
        <v>1255</v>
      </c>
      <c r="D521" s="252" t="s">
        <v>502</v>
      </c>
      <c r="E521" s="253">
        <v>6</v>
      </c>
      <c r="F521" s="254"/>
      <c r="G521" s="255">
        <f>ROUND(E521*F521,2)</f>
        <v>0</v>
      </c>
      <c r="H521" s="232"/>
      <c r="I521" s="231">
        <f>ROUND(E521*H521,2)</f>
        <v>0</v>
      </c>
      <c r="J521" s="232"/>
      <c r="K521" s="231">
        <f>ROUND(E521*J521,2)</f>
        <v>0</v>
      </c>
      <c r="L521" s="231">
        <v>21</v>
      </c>
      <c r="M521" s="231">
        <f>G521*(1+L521/100)</f>
        <v>0</v>
      </c>
      <c r="N521" s="230">
        <v>0</v>
      </c>
      <c r="O521" s="230">
        <f>ROUND(E521*N521,2)</f>
        <v>0</v>
      </c>
      <c r="P521" s="230">
        <v>0</v>
      </c>
      <c r="Q521" s="230">
        <f>ROUND(E521*P521,2)</f>
        <v>0</v>
      </c>
      <c r="R521" s="231"/>
      <c r="S521" s="231" t="s">
        <v>419</v>
      </c>
      <c r="T521" s="231" t="s">
        <v>420</v>
      </c>
      <c r="U521" s="231">
        <v>0</v>
      </c>
      <c r="V521" s="231">
        <f>ROUND(E521*U521,2)</f>
        <v>0</v>
      </c>
      <c r="W521" s="231"/>
      <c r="X521" s="231" t="s">
        <v>161</v>
      </c>
      <c r="Y521" s="231" t="s">
        <v>162</v>
      </c>
      <c r="Z521" s="210"/>
      <c r="AA521" s="210"/>
      <c r="AB521" s="210"/>
      <c r="AC521" s="210"/>
      <c r="AD521" s="210"/>
      <c r="AE521" s="210"/>
      <c r="AF521" s="210"/>
      <c r="AG521" s="210" t="s">
        <v>163</v>
      </c>
      <c r="AH521" s="210"/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  <c r="AV521" s="210"/>
      <c r="AW521" s="210"/>
      <c r="AX521" s="210"/>
      <c r="AY521" s="210"/>
      <c r="AZ521" s="210"/>
      <c r="BA521" s="210"/>
      <c r="BB521" s="210"/>
      <c r="BC521" s="210"/>
      <c r="BD521" s="210"/>
      <c r="BE521" s="210"/>
      <c r="BF521" s="210"/>
      <c r="BG521" s="210"/>
      <c r="BH521" s="210"/>
    </row>
    <row r="522" spans="1:60" ht="20.399999999999999" outlineLevel="1" x14ac:dyDescent="0.25">
      <c r="A522" s="250">
        <v>256</v>
      </c>
      <c r="B522" s="251" t="s">
        <v>1256</v>
      </c>
      <c r="C522" s="259" t="s">
        <v>1257</v>
      </c>
      <c r="D522" s="252" t="s">
        <v>489</v>
      </c>
      <c r="E522" s="253">
        <v>1</v>
      </c>
      <c r="F522" s="254"/>
      <c r="G522" s="255">
        <f>ROUND(E522*F522,2)</f>
        <v>0</v>
      </c>
      <c r="H522" s="232"/>
      <c r="I522" s="231">
        <f>ROUND(E522*H522,2)</f>
        <v>0</v>
      </c>
      <c r="J522" s="232"/>
      <c r="K522" s="231">
        <f>ROUND(E522*J522,2)</f>
        <v>0</v>
      </c>
      <c r="L522" s="231">
        <v>21</v>
      </c>
      <c r="M522" s="231">
        <f>G522*(1+L522/100)</f>
        <v>0</v>
      </c>
      <c r="N522" s="230">
        <v>0</v>
      </c>
      <c r="O522" s="230">
        <f>ROUND(E522*N522,2)</f>
        <v>0</v>
      </c>
      <c r="P522" s="230">
        <v>0</v>
      </c>
      <c r="Q522" s="230">
        <f>ROUND(E522*P522,2)</f>
        <v>0</v>
      </c>
      <c r="R522" s="231"/>
      <c r="S522" s="231" t="s">
        <v>419</v>
      </c>
      <c r="T522" s="231" t="s">
        <v>420</v>
      </c>
      <c r="U522" s="231">
        <v>0</v>
      </c>
      <c r="V522" s="231">
        <f>ROUND(E522*U522,2)</f>
        <v>0</v>
      </c>
      <c r="W522" s="231"/>
      <c r="X522" s="231" t="s">
        <v>161</v>
      </c>
      <c r="Y522" s="231" t="s">
        <v>162</v>
      </c>
      <c r="Z522" s="210"/>
      <c r="AA522" s="210"/>
      <c r="AB522" s="210"/>
      <c r="AC522" s="210"/>
      <c r="AD522" s="210"/>
      <c r="AE522" s="210"/>
      <c r="AF522" s="210"/>
      <c r="AG522" s="210" t="s">
        <v>163</v>
      </c>
      <c r="AH522" s="210"/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  <c r="AV522" s="210"/>
      <c r="AW522" s="210"/>
      <c r="AX522" s="210"/>
      <c r="AY522" s="210"/>
      <c r="AZ522" s="210"/>
      <c r="BA522" s="210"/>
      <c r="BB522" s="210"/>
      <c r="BC522" s="210"/>
      <c r="BD522" s="210"/>
      <c r="BE522" s="210"/>
      <c r="BF522" s="210"/>
      <c r="BG522" s="210"/>
      <c r="BH522" s="210"/>
    </row>
    <row r="523" spans="1:60" outlineLevel="1" x14ac:dyDescent="0.25">
      <c r="A523" s="250">
        <v>257</v>
      </c>
      <c r="B523" s="251" t="s">
        <v>1258</v>
      </c>
      <c r="C523" s="259" t="s">
        <v>1259</v>
      </c>
      <c r="D523" s="252" t="s">
        <v>502</v>
      </c>
      <c r="E523" s="253">
        <v>2</v>
      </c>
      <c r="F523" s="254"/>
      <c r="G523" s="255">
        <f>ROUND(E523*F523,2)</f>
        <v>0</v>
      </c>
      <c r="H523" s="232"/>
      <c r="I523" s="231">
        <f>ROUND(E523*H523,2)</f>
        <v>0</v>
      </c>
      <c r="J523" s="232"/>
      <c r="K523" s="231">
        <f>ROUND(E523*J523,2)</f>
        <v>0</v>
      </c>
      <c r="L523" s="231">
        <v>21</v>
      </c>
      <c r="M523" s="231">
        <f>G523*(1+L523/100)</f>
        <v>0</v>
      </c>
      <c r="N523" s="230">
        <v>0</v>
      </c>
      <c r="O523" s="230">
        <f>ROUND(E523*N523,2)</f>
        <v>0</v>
      </c>
      <c r="P523" s="230">
        <v>0</v>
      </c>
      <c r="Q523" s="230">
        <f>ROUND(E523*P523,2)</f>
        <v>0</v>
      </c>
      <c r="R523" s="231"/>
      <c r="S523" s="231" t="s">
        <v>419</v>
      </c>
      <c r="T523" s="231" t="s">
        <v>420</v>
      </c>
      <c r="U523" s="231">
        <v>0</v>
      </c>
      <c r="V523" s="231">
        <f>ROUND(E523*U523,2)</f>
        <v>0</v>
      </c>
      <c r="W523" s="231"/>
      <c r="X523" s="231" t="s">
        <v>161</v>
      </c>
      <c r="Y523" s="231" t="s">
        <v>162</v>
      </c>
      <c r="Z523" s="210"/>
      <c r="AA523" s="210"/>
      <c r="AB523" s="210"/>
      <c r="AC523" s="210"/>
      <c r="AD523" s="210"/>
      <c r="AE523" s="210"/>
      <c r="AF523" s="210"/>
      <c r="AG523" s="210" t="s">
        <v>163</v>
      </c>
      <c r="AH523" s="210"/>
      <c r="AI523" s="210"/>
      <c r="AJ523" s="210"/>
      <c r="AK523" s="210"/>
      <c r="AL523" s="210"/>
      <c r="AM523" s="210"/>
      <c r="AN523" s="210"/>
      <c r="AO523" s="210"/>
      <c r="AP523" s="210"/>
      <c r="AQ523" s="210"/>
      <c r="AR523" s="210"/>
      <c r="AS523" s="210"/>
      <c r="AT523" s="210"/>
      <c r="AU523" s="210"/>
      <c r="AV523" s="210"/>
      <c r="AW523" s="210"/>
      <c r="AX523" s="210"/>
      <c r="AY523" s="210"/>
      <c r="AZ523" s="210"/>
      <c r="BA523" s="210"/>
      <c r="BB523" s="210"/>
      <c r="BC523" s="210"/>
      <c r="BD523" s="210"/>
      <c r="BE523" s="210"/>
      <c r="BF523" s="210"/>
      <c r="BG523" s="210"/>
      <c r="BH523" s="210"/>
    </row>
    <row r="524" spans="1:60" outlineLevel="1" x14ac:dyDescent="0.25">
      <c r="A524" s="250">
        <v>258</v>
      </c>
      <c r="B524" s="251" t="s">
        <v>1260</v>
      </c>
      <c r="C524" s="259" t="s">
        <v>1261</v>
      </c>
      <c r="D524" s="252" t="s">
        <v>502</v>
      </c>
      <c r="E524" s="253">
        <v>2</v>
      </c>
      <c r="F524" s="254"/>
      <c r="G524" s="255">
        <f>ROUND(E524*F524,2)</f>
        <v>0</v>
      </c>
      <c r="H524" s="232"/>
      <c r="I524" s="231">
        <f>ROUND(E524*H524,2)</f>
        <v>0</v>
      </c>
      <c r="J524" s="232"/>
      <c r="K524" s="231">
        <f>ROUND(E524*J524,2)</f>
        <v>0</v>
      </c>
      <c r="L524" s="231">
        <v>21</v>
      </c>
      <c r="M524" s="231">
        <f>G524*(1+L524/100)</f>
        <v>0</v>
      </c>
      <c r="N524" s="230">
        <v>0</v>
      </c>
      <c r="O524" s="230">
        <f>ROUND(E524*N524,2)</f>
        <v>0</v>
      </c>
      <c r="P524" s="230">
        <v>0</v>
      </c>
      <c r="Q524" s="230">
        <f>ROUND(E524*P524,2)</f>
        <v>0</v>
      </c>
      <c r="R524" s="231"/>
      <c r="S524" s="231" t="s">
        <v>419</v>
      </c>
      <c r="T524" s="231" t="s">
        <v>420</v>
      </c>
      <c r="U524" s="231">
        <v>0</v>
      </c>
      <c r="V524" s="231">
        <f>ROUND(E524*U524,2)</f>
        <v>0</v>
      </c>
      <c r="W524" s="231"/>
      <c r="X524" s="231" t="s">
        <v>161</v>
      </c>
      <c r="Y524" s="231" t="s">
        <v>162</v>
      </c>
      <c r="Z524" s="210"/>
      <c r="AA524" s="210"/>
      <c r="AB524" s="210"/>
      <c r="AC524" s="210"/>
      <c r="AD524" s="210"/>
      <c r="AE524" s="210"/>
      <c r="AF524" s="210"/>
      <c r="AG524" s="210" t="s">
        <v>163</v>
      </c>
      <c r="AH524" s="210"/>
      <c r="AI524" s="210"/>
      <c r="AJ524" s="210"/>
      <c r="AK524" s="210"/>
      <c r="AL524" s="210"/>
      <c r="AM524" s="210"/>
      <c r="AN524" s="210"/>
      <c r="AO524" s="210"/>
      <c r="AP524" s="210"/>
      <c r="AQ524" s="210"/>
      <c r="AR524" s="210"/>
      <c r="AS524" s="210"/>
      <c r="AT524" s="210"/>
      <c r="AU524" s="210"/>
      <c r="AV524" s="210"/>
      <c r="AW524" s="210"/>
      <c r="AX524" s="210"/>
      <c r="AY524" s="210"/>
      <c r="AZ524" s="210"/>
      <c r="BA524" s="210"/>
      <c r="BB524" s="210"/>
      <c r="BC524" s="210"/>
      <c r="BD524" s="210"/>
      <c r="BE524" s="210"/>
      <c r="BF524" s="210"/>
      <c r="BG524" s="210"/>
      <c r="BH524" s="210"/>
    </row>
    <row r="525" spans="1:60" outlineLevel="1" x14ac:dyDescent="0.25">
      <c r="A525" s="250">
        <v>259</v>
      </c>
      <c r="B525" s="251" t="s">
        <v>1262</v>
      </c>
      <c r="C525" s="259" t="s">
        <v>1263</v>
      </c>
      <c r="D525" s="252" t="s">
        <v>502</v>
      </c>
      <c r="E525" s="253">
        <v>1</v>
      </c>
      <c r="F525" s="254"/>
      <c r="G525" s="255">
        <f>ROUND(E525*F525,2)</f>
        <v>0</v>
      </c>
      <c r="H525" s="232"/>
      <c r="I525" s="231">
        <f>ROUND(E525*H525,2)</f>
        <v>0</v>
      </c>
      <c r="J525" s="232"/>
      <c r="K525" s="231">
        <f>ROUND(E525*J525,2)</f>
        <v>0</v>
      </c>
      <c r="L525" s="231">
        <v>21</v>
      </c>
      <c r="M525" s="231">
        <f>G525*(1+L525/100)</f>
        <v>0</v>
      </c>
      <c r="N525" s="230">
        <v>0</v>
      </c>
      <c r="O525" s="230">
        <f>ROUND(E525*N525,2)</f>
        <v>0</v>
      </c>
      <c r="P525" s="230">
        <v>0</v>
      </c>
      <c r="Q525" s="230">
        <f>ROUND(E525*P525,2)</f>
        <v>0</v>
      </c>
      <c r="R525" s="231"/>
      <c r="S525" s="231" t="s">
        <v>419</v>
      </c>
      <c r="T525" s="231" t="s">
        <v>420</v>
      </c>
      <c r="U525" s="231">
        <v>0</v>
      </c>
      <c r="V525" s="231">
        <f>ROUND(E525*U525,2)</f>
        <v>0</v>
      </c>
      <c r="W525" s="231"/>
      <c r="X525" s="231" t="s">
        <v>161</v>
      </c>
      <c r="Y525" s="231" t="s">
        <v>162</v>
      </c>
      <c r="Z525" s="210"/>
      <c r="AA525" s="210"/>
      <c r="AB525" s="210"/>
      <c r="AC525" s="210"/>
      <c r="AD525" s="210"/>
      <c r="AE525" s="210"/>
      <c r="AF525" s="210"/>
      <c r="AG525" s="210" t="s">
        <v>163</v>
      </c>
      <c r="AH525" s="210"/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  <c r="AV525" s="210"/>
      <c r="AW525" s="210"/>
      <c r="AX525" s="210"/>
      <c r="AY525" s="210"/>
      <c r="AZ525" s="210"/>
      <c r="BA525" s="210"/>
      <c r="BB525" s="210"/>
      <c r="BC525" s="210"/>
      <c r="BD525" s="210"/>
      <c r="BE525" s="210"/>
      <c r="BF525" s="210"/>
      <c r="BG525" s="210"/>
      <c r="BH525" s="210"/>
    </row>
    <row r="526" spans="1:60" ht="20.399999999999999" outlineLevel="1" x14ac:dyDescent="0.25">
      <c r="A526" s="250">
        <v>260</v>
      </c>
      <c r="B526" s="251" t="s">
        <v>1264</v>
      </c>
      <c r="C526" s="259" t="s">
        <v>1265</v>
      </c>
      <c r="D526" s="252" t="s">
        <v>489</v>
      </c>
      <c r="E526" s="253">
        <v>1</v>
      </c>
      <c r="F526" s="254"/>
      <c r="G526" s="255">
        <f>ROUND(E526*F526,2)</f>
        <v>0</v>
      </c>
      <c r="H526" s="232"/>
      <c r="I526" s="231">
        <f>ROUND(E526*H526,2)</f>
        <v>0</v>
      </c>
      <c r="J526" s="232"/>
      <c r="K526" s="231">
        <f>ROUND(E526*J526,2)</f>
        <v>0</v>
      </c>
      <c r="L526" s="231">
        <v>21</v>
      </c>
      <c r="M526" s="231">
        <f>G526*(1+L526/100)</f>
        <v>0</v>
      </c>
      <c r="N526" s="230">
        <v>0</v>
      </c>
      <c r="O526" s="230">
        <f>ROUND(E526*N526,2)</f>
        <v>0</v>
      </c>
      <c r="P526" s="230">
        <v>0</v>
      </c>
      <c r="Q526" s="230">
        <f>ROUND(E526*P526,2)</f>
        <v>0</v>
      </c>
      <c r="R526" s="231"/>
      <c r="S526" s="231" t="s">
        <v>419</v>
      </c>
      <c r="T526" s="231" t="s">
        <v>420</v>
      </c>
      <c r="U526" s="231">
        <v>0</v>
      </c>
      <c r="V526" s="231">
        <f>ROUND(E526*U526,2)</f>
        <v>0</v>
      </c>
      <c r="W526" s="231"/>
      <c r="X526" s="231" t="s">
        <v>161</v>
      </c>
      <c r="Y526" s="231" t="s">
        <v>162</v>
      </c>
      <c r="Z526" s="210"/>
      <c r="AA526" s="210"/>
      <c r="AB526" s="210"/>
      <c r="AC526" s="210"/>
      <c r="AD526" s="210"/>
      <c r="AE526" s="210"/>
      <c r="AF526" s="210"/>
      <c r="AG526" s="210" t="s">
        <v>163</v>
      </c>
      <c r="AH526" s="210"/>
      <c r="AI526" s="210"/>
      <c r="AJ526" s="210"/>
      <c r="AK526" s="210"/>
      <c r="AL526" s="210"/>
      <c r="AM526" s="210"/>
      <c r="AN526" s="210"/>
      <c r="AO526" s="210"/>
      <c r="AP526" s="210"/>
      <c r="AQ526" s="210"/>
      <c r="AR526" s="210"/>
      <c r="AS526" s="210"/>
      <c r="AT526" s="210"/>
      <c r="AU526" s="210"/>
      <c r="AV526" s="210"/>
      <c r="AW526" s="210"/>
      <c r="AX526" s="210"/>
      <c r="AY526" s="210"/>
      <c r="AZ526" s="210"/>
      <c r="BA526" s="210"/>
      <c r="BB526" s="210"/>
      <c r="BC526" s="210"/>
      <c r="BD526" s="210"/>
      <c r="BE526" s="210"/>
      <c r="BF526" s="210"/>
      <c r="BG526" s="210"/>
      <c r="BH526" s="210"/>
    </row>
    <row r="527" spans="1:60" ht="20.399999999999999" outlineLevel="1" x14ac:dyDescent="0.25">
      <c r="A527" s="250">
        <v>261</v>
      </c>
      <c r="B527" s="251" t="s">
        <v>1266</v>
      </c>
      <c r="C527" s="259" t="s">
        <v>1267</v>
      </c>
      <c r="D527" s="252" t="s">
        <v>168</v>
      </c>
      <c r="E527" s="253">
        <v>23.71</v>
      </c>
      <c r="F527" s="254"/>
      <c r="G527" s="255">
        <f>ROUND(E527*F527,2)</f>
        <v>0</v>
      </c>
      <c r="H527" s="232"/>
      <c r="I527" s="231">
        <f>ROUND(E527*H527,2)</f>
        <v>0</v>
      </c>
      <c r="J527" s="232"/>
      <c r="K527" s="231">
        <f>ROUND(E527*J527,2)</f>
        <v>0</v>
      </c>
      <c r="L527" s="231">
        <v>21</v>
      </c>
      <c r="M527" s="231">
        <f>G527*(1+L527/100)</f>
        <v>0</v>
      </c>
      <c r="N527" s="230">
        <v>0</v>
      </c>
      <c r="O527" s="230">
        <f>ROUND(E527*N527,2)</f>
        <v>0</v>
      </c>
      <c r="P527" s="230">
        <v>0</v>
      </c>
      <c r="Q527" s="230">
        <f>ROUND(E527*P527,2)</f>
        <v>0</v>
      </c>
      <c r="R527" s="231"/>
      <c r="S527" s="231" t="s">
        <v>419</v>
      </c>
      <c r="T527" s="231" t="s">
        <v>420</v>
      </c>
      <c r="U527" s="231">
        <v>0</v>
      </c>
      <c r="V527" s="231">
        <f>ROUND(E527*U527,2)</f>
        <v>0</v>
      </c>
      <c r="W527" s="231"/>
      <c r="X527" s="231" t="s">
        <v>161</v>
      </c>
      <c r="Y527" s="231" t="s">
        <v>162</v>
      </c>
      <c r="Z527" s="210"/>
      <c r="AA527" s="210"/>
      <c r="AB527" s="210"/>
      <c r="AC527" s="210"/>
      <c r="AD527" s="210"/>
      <c r="AE527" s="210"/>
      <c r="AF527" s="210"/>
      <c r="AG527" s="210" t="s">
        <v>163</v>
      </c>
      <c r="AH527" s="210"/>
      <c r="AI527" s="210"/>
      <c r="AJ527" s="210"/>
      <c r="AK527" s="210"/>
      <c r="AL527" s="210"/>
      <c r="AM527" s="210"/>
      <c r="AN527" s="210"/>
      <c r="AO527" s="210"/>
      <c r="AP527" s="210"/>
      <c r="AQ527" s="210"/>
      <c r="AR527" s="210"/>
      <c r="AS527" s="210"/>
      <c r="AT527" s="210"/>
      <c r="AU527" s="210"/>
      <c r="AV527" s="210"/>
      <c r="AW527" s="210"/>
      <c r="AX527" s="210"/>
      <c r="AY527" s="210"/>
      <c r="AZ527" s="210"/>
      <c r="BA527" s="210"/>
      <c r="BB527" s="210"/>
      <c r="BC527" s="210"/>
      <c r="BD527" s="210"/>
      <c r="BE527" s="210"/>
      <c r="BF527" s="210"/>
      <c r="BG527" s="210"/>
      <c r="BH527" s="210"/>
    </row>
    <row r="528" spans="1:60" ht="20.399999999999999" outlineLevel="1" x14ac:dyDescent="0.25">
      <c r="A528" s="250">
        <v>262</v>
      </c>
      <c r="B528" s="251" t="s">
        <v>1268</v>
      </c>
      <c r="C528" s="259" t="s">
        <v>1269</v>
      </c>
      <c r="D528" s="252" t="s">
        <v>478</v>
      </c>
      <c r="E528" s="253">
        <v>400</v>
      </c>
      <c r="F528" s="254"/>
      <c r="G528" s="255">
        <f>ROUND(E528*F528,2)</f>
        <v>0</v>
      </c>
      <c r="H528" s="232"/>
      <c r="I528" s="231">
        <f>ROUND(E528*H528,2)</f>
        <v>0</v>
      </c>
      <c r="J528" s="232"/>
      <c r="K528" s="231">
        <f>ROUND(E528*J528,2)</f>
        <v>0</v>
      </c>
      <c r="L528" s="231">
        <v>21</v>
      </c>
      <c r="M528" s="231">
        <f>G528*(1+L528/100)</f>
        <v>0</v>
      </c>
      <c r="N528" s="230">
        <v>0</v>
      </c>
      <c r="O528" s="230">
        <f>ROUND(E528*N528,2)</f>
        <v>0</v>
      </c>
      <c r="P528" s="230">
        <v>0</v>
      </c>
      <c r="Q528" s="230">
        <f>ROUND(E528*P528,2)</f>
        <v>0</v>
      </c>
      <c r="R528" s="231"/>
      <c r="S528" s="231" t="s">
        <v>419</v>
      </c>
      <c r="T528" s="231" t="s">
        <v>420</v>
      </c>
      <c r="U528" s="231">
        <v>0</v>
      </c>
      <c r="V528" s="231">
        <f>ROUND(E528*U528,2)</f>
        <v>0</v>
      </c>
      <c r="W528" s="231"/>
      <c r="X528" s="231" t="s">
        <v>161</v>
      </c>
      <c r="Y528" s="231" t="s">
        <v>162</v>
      </c>
      <c r="Z528" s="210"/>
      <c r="AA528" s="210"/>
      <c r="AB528" s="210"/>
      <c r="AC528" s="210"/>
      <c r="AD528" s="210"/>
      <c r="AE528" s="210"/>
      <c r="AF528" s="210"/>
      <c r="AG528" s="210" t="s">
        <v>163</v>
      </c>
      <c r="AH528" s="210"/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  <c r="AV528" s="210"/>
      <c r="AW528" s="210"/>
      <c r="AX528" s="210"/>
      <c r="AY528" s="210"/>
      <c r="AZ528" s="210"/>
      <c r="BA528" s="210"/>
      <c r="BB528" s="210"/>
      <c r="BC528" s="210"/>
      <c r="BD528" s="210"/>
      <c r="BE528" s="210"/>
      <c r="BF528" s="210"/>
      <c r="BG528" s="210"/>
      <c r="BH528" s="210"/>
    </row>
    <row r="529" spans="1:60" ht="20.399999999999999" outlineLevel="1" x14ac:dyDescent="0.25">
      <c r="A529" s="250">
        <v>263</v>
      </c>
      <c r="B529" s="251" t="s">
        <v>1270</v>
      </c>
      <c r="C529" s="259" t="s">
        <v>1269</v>
      </c>
      <c r="D529" s="252" t="s">
        <v>478</v>
      </c>
      <c r="E529" s="253">
        <v>200</v>
      </c>
      <c r="F529" s="254"/>
      <c r="G529" s="255">
        <f>ROUND(E529*F529,2)</f>
        <v>0</v>
      </c>
      <c r="H529" s="232"/>
      <c r="I529" s="231">
        <f>ROUND(E529*H529,2)</f>
        <v>0</v>
      </c>
      <c r="J529" s="232"/>
      <c r="K529" s="231">
        <f>ROUND(E529*J529,2)</f>
        <v>0</v>
      </c>
      <c r="L529" s="231">
        <v>21</v>
      </c>
      <c r="M529" s="231">
        <f>G529*(1+L529/100)</f>
        <v>0</v>
      </c>
      <c r="N529" s="230">
        <v>0</v>
      </c>
      <c r="O529" s="230">
        <f>ROUND(E529*N529,2)</f>
        <v>0</v>
      </c>
      <c r="P529" s="230">
        <v>0</v>
      </c>
      <c r="Q529" s="230">
        <f>ROUND(E529*P529,2)</f>
        <v>0</v>
      </c>
      <c r="R529" s="231"/>
      <c r="S529" s="231" t="s">
        <v>419</v>
      </c>
      <c r="T529" s="231" t="s">
        <v>420</v>
      </c>
      <c r="U529" s="231">
        <v>0</v>
      </c>
      <c r="V529" s="231">
        <f>ROUND(E529*U529,2)</f>
        <v>0</v>
      </c>
      <c r="W529" s="231"/>
      <c r="X529" s="231" t="s">
        <v>161</v>
      </c>
      <c r="Y529" s="231" t="s">
        <v>162</v>
      </c>
      <c r="Z529" s="210"/>
      <c r="AA529" s="210"/>
      <c r="AB529" s="210"/>
      <c r="AC529" s="210"/>
      <c r="AD529" s="210"/>
      <c r="AE529" s="210"/>
      <c r="AF529" s="210"/>
      <c r="AG529" s="210" t="s">
        <v>163</v>
      </c>
      <c r="AH529" s="210"/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  <c r="AV529" s="210"/>
      <c r="AW529" s="210"/>
      <c r="AX529" s="210"/>
      <c r="AY529" s="210"/>
      <c r="AZ529" s="210"/>
      <c r="BA529" s="210"/>
      <c r="BB529" s="210"/>
      <c r="BC529" s="210"/>
      <c r="BD529" s="210"/>
      <c r="BE529" s="210"/>
      <c r="BF529" s="210"/>
      <c r="BG529" s="210"/>
      <c r="BH529" s="210"/>
    </row>
    <row r="530" spans="1:60" ht="20.399999999999999" outlineLevel="1" x14ac:dyDescent="0.25">
      <c r="A530" s="250">
        <v>264</v>
      </c>
      <c r="B530" s="251" t="s">
        <v>1271</v>
      </c>
      <c r="C530" s="259" t="s">
        <v>1269</v>
      </c>
      <c r="D530" s="252" t="s">
        <v>478</v>
      </c>
      <c r="E530" s="253">
        <v>200</v>
      </c>
      <c r="F530" s="254"/>
      <c r="G530" s="255">
        <f>ROUND(E530*F530,2)</f>
        <v>0</v>
      </c>
      <c r="H530" s="232"/>
      <c r="I530" s="231">
        <f>ROUND(E530*H530,2)</f>
        <v>0</v>
      </c>
      <c r="J530" s="232"/>
      <c r="K530" s="231">
        <f>ROUND(E530*J530,2)</f>
        <v>0</v>
      </c>
      <c r="L530" s="231">
        <v>21</v>
      </c>
      <c r="M530" s="231">
        <f>G530*(1+L530/100)</f>
        <v>0</v>
      </c>
      <c r="N530" s="230">
        <v>0</v>
      </c>
      <c r="O530" s="230">
        <f>ROUND(E530*N530,2)</f>
        <v>0</v>
      </c>
      <c r="P530" s="230">
        <v>0</v>
      </c>
      <c r="Q530" s="230">
        <f>ROUND(E530*P530,2)</f>
        <v>0</v>
      </c>
      <c r="R530" s="231"/>
      <c r="S530" s="231" t="s">
        <v>419</v>
      </c>
      <c r="T530" s="231" t="s">
        <v>420</v>
      </c>
      <c r="U530" s="231">
        <v>0</v>
      </c>
      <c r="V530" s="231">
        <f>ROUND(E530*U530,2)</f>
        <v>0</v>
      </c>
      <c r="W530" s="231"/>
      <c r="X530" s="231" t="s">
        <v>161</v>
      </c>
      <c r="Y530" s="231" t="s">
        <v>162</v>
      </c>
      <c r="Z530" s="210"/>
      <c r="AA530" s="210"/>
      <c r="AB530" s="210"/>
      <c r="AC530" s="210"/>
      <c r="AD530" s="210"/>
      <c r="AE530" s="210"/>
      <c r="AF530" s="210"/>
      <c r="AG530" s="210" t="s">
        <v>163</v>
      </c>
      <c r="AH530" s="210"/>
      <c r="AI530" s="210"/>
      <c r="AJ530" s="210"/>
      <c r="AK530" s="210"/>
      <c r="AL530" s="210"/>
      <c r="AM530" s="210"/>
      <c r="AN530" s="210"/>
      <c r="AO530" s="210"/>
      <c r="AP530" s="210"/>
      <c r="AQ530" s="210"/>
      <c r="AR530" s="210"/>
      <c r="AS530" s="210"/>
      <c r="AT530" s="210"/>
      <c r="AU530" s="210"/>
      <c r="AV530" s="210"/>
      <c r="AW530" s="210"/>
      <c r="AX530" s="210"/>
      <c r="AY530" s="210"/>
      <c r="AZ530" s="210"/>
      <c r="BA530" s="210"/>
      <c r="BB530" s="210"/>
      <c r="BC530" s="210"/>
      <c r="BD530" s="210"/>
      <c r="BE530" s="210"/>
      <c r="BF530" s="210"/>
      <c r="BG530" s="210"/>
      <c r="BH530" s="210"/>
    </row>
    <row r="531" spans="1:60" ht="20.399999999999999" outlineLevel="1" x14ac:dyDescent="0.25">
      <c r="A531" s="250">
        <v>265</v>
      </c>
      <c r="B531" s="251" t="s">
        <v>1272</v>
      </c>
      <c r="C531" s="259" t="s">
        <v>1269</v>
      </c>
      <c r="D531" s="252" t="s">
        <v>478</v>
      </c>
      <c r="E531" s="253">
        <v>100</v>
      </c>
      <c r="F531" s="254"/>
      <c r="G531" s="255">
        <f>ROUND(E531*F531,2)</f>
        <v>0</v>
      </c>
      <c r="H531" s="232"/>
      <c r="I531" s="231">
        <f>ROUND(E531*H531,2)</f>
        <v>0</v>
      </c>
      <c r="J531" s="232"/>
      <c r="K531" s="231">
        <f>ROUND(E531*J531,2)</f>
        <v>0</v>
      </c>
      <c r="L531" s="231">
        <v>21</v>
      </c>
      <c r="M531" s="231">
        <f>G531*(1+L531/100)</f>
        <v>0</v>
      </c>
      <c r="N531" s="230">
        <v>0</v>
      </c>
      <c r="O531" s="230">
        <f>ROUND(E531*N531,2)</f>
        <v>0</v>
      </c>
      <c r="P531" s="230">
        <v>0</v>
      </c>
      <c r="Q531" s="230">
        <f>ROUND(E531*P531,2)</f>
        <v>0</v>
      </c>
      <c r="R531" s="231"/>
      <c r="S531" s="231" t="s">
        <v>419</v>
      </c>
      <c r="T531" s="231" t="s">
        <v>420</v>
      </c>
      <c r="U531" s="231">
        <v>0</v>
      </c>
      <c r="V531" s="231">
        <f>ROUND(E531*U531,2)</f>
        <v>0</v>
      </c>
      <c r="W531" s="231"/>
      <c r="X531" s="231" t="s">
        <v>161</v>
      </c>
      <c r="Y531" s="231" t="s">
        <v>162</v>
      </c>
      <c r="Z531" s="210"/>
      <c r="AA531" s="210"/>
      <c r="AB531" s="210"/>
      <c r="AC531" s="210"/>
      <c r="AD531" s="210"/>
      <c r="AE531" s="210"/>
      <c r="AF531" s="210"/>
      <c r="AG531" s="210" t="s">
        <v>163</v>
      </c>
      <c r="AH531" s="210"/>
      <c r="AI531" s="210"/>
      <c r="AJ531" s="210"/>
      <c r="AK531" s="210"/>
      <c r="AL531" s="210"/>
      <c r="AM531" s="210"/>
      <c r="AN531" s="210"/>
      <c r="AO531" s="210"/>
      <c r="AP531" s="210"/>
      <c r="AQ531" s="210"/>
      <c r="AR531" s="210"/>
      <c r="AS531" s="210"/>
      <c r="AT531" s="210"/>
      <c r="AU531" s="210"/>
      <c r="AV531" s="210"/>
      <c r="AW531" s="210"/>
      <c r="AX531" s="210"/>
      <c r="AY531" s="210"/>
      <c r="AZ531" s="210"/>
      <c r="BA531" s="210"/>
      <c r="BB531" s="210"/>
      <c r="BC531" s="210"/>
      <c r="BD531" s="210"/>
      <c r="BE531" s="210"/>
      <c r="BF531" s="210"/>
      <c r="BG531" s="210"/>
      <c r="BH531" s="210"/>
    </row>
    <row r="532" spans="1:60" outlineLevel="1" x14ac:dyDescent="0.25">
      <c r="A532" s="250">
        <v>266</v>
      </c>
      <c r="B532" s="251" t="s">
        <v>1273</v>
      </c>
      <c r="C532" s="259" t="s">
        <v>1274</v>
      </c>
      <c r="D532" s="252" t="s">
        <v>502</v>
      </c>
      <c r="E532" s="253">
        <v>1</v>
      </c>
      <c r="F532" s="254"/>
      <c r="G532" s="255">
        <f>ROUND(E532*F532,2)</f>
        <v>0</v>
      </c>
      <c r="H532" s="232"/>
      <c r="I532" s="231">
        <f>ROUND(E532*H532,2)</f>
        <v>0</v>
      </c>
      <c r="J532" s="232"/>
      <c r="K532" s="231">
        <f>ROUND(E532*J532,2)</f>
        <v>0</v>
      </c>
      <c r="L532" s="231">
        <v>21</v>
      </c>
      <c r="M532" s="231">
        <f>G532*(1+L532/100)</f>
        <v>0</v>
      </c>
      <c r="N532" s="230">
        <v>0</v>
      </c>
      <c r="O532" s="230">
        <f>ROUND(E532*N532,2)</f>
        <v>0</v>
      </c>
      <c r="P532" s="230">
        <v>0</v>
      </c>
      <c r="Q532" s="230">
        <f>ROUND(E532*P532,2)</f>
        <v>0</v>
      </c>
      <c r="R532" s="231"/>
      <c r="S532" s="231" t="s">
        <v>419</v>
      </c>
      <c r="T532" s="231" t="s">
        <v>420</v>
      </c>
      <c r="U532" s="231">
        <v>0</v>
      </c>
      <c r="V532" s="231">
        <f>ROUND(E532*U532,2)</f>
        <v>0</v>
      </c>
      <c r="W532" s="231"/>
      <c r="X532" s="231" t="s">
        <v>161</v>
      </c>
      <c r="Y532" s="231" t="s">
        <v>162</v>
      </c>
      <c r="Z532" s="210"/>
      <c r="AA532" s="210"/>
      <c r="AB532" s="210"/>
      <c r="AC532" s="210"/>
      <c r="AD532" s="210"/>
      <c r="AE532" s="210"/>
      <c r="AF532" s="210"/>
      <c r="AG532" s="210" t="s">
        <v>163</v>
      </c>
      <c r="AH532" s="210"/>
      <c r="AI532" s="210"/>
      <c r="AJ532" s="210"/>
      <c r="AK532" s="210"/>
      <c r="AL532" s="210"/>
      <c r="AM532" s="210"/>
      <c r="AN532" s="210"/>
      <c r="AO532" s="210"/>
      <c r="AP532" s="210"/>
      <c r="AQ532" s="210"/>
      <c r="AR532" s="210"/>
      <c r="AS532" s="210"/>
      <c r="AT532" s="210"/>
      <c r="AU532" s="210"/>
      <c r="AV532" s="210"/>
      <c r="AW532" s="210"/>
      <c r="AX532" s="210"/>
      <c r="AY532" s="210"/>
      <c r="AZ532" s="210"/>
      <c r="BA532" s="210"/>
      <c r="BB532" s="210"/>
      <c r="BC532" s="210"/>
      <c r="BD532" s="210"/>
      <c r="BE532" s="210"/>
      <c r="BF532" s="210"/>
      <c r="BG532" s="210"/>
      <c r="BH532" s="210"/>
    </row>
    <row r="533" spans="1:60" outlineLevel="1" x14ac:dyDescent="0.25">
      <c r="A533" s="244">
        <v>267</v>
      </c>
      <c r="B533" s="245" t="s">
        <v>1275</v>
      </c>
      <c r="C533" s="257" t="s">
        <v>1276</v>
      </c>
      <c r="D533" s="246" t="s">
        <v>418</v>
      </c>
      <c r="E533" s="247">
        <v>2.6849999999999999E-2</v>
      </c>
      <c r="F533" s="248"/>
      <c r="G533" s="249">
        <f>ROUND(E533*F533,2)</f>
        <v>0</v>
      </c>
      <c r="H533" s="232"/>
      <c r="I533" s="231">
        <f>ROUND(E533*H533,2)</f>
        <v>0</v>
      </c>
      <c r="J533" s="232"/>
      <c r="K533" s="231">
        <f>ROUND(E533*J533,2)</f>
        <v>0</v>
      </c>
      <c r="L533" s="231">
        <v>21</v>
      </c>
      <c r="M533" s="231">
        <f>G533*(1+L533/100)</f>
        <v>0</v>
      </c>
      <c r="N533" s="230">
        <v>1</v>
      </c>
      <c r="O533" s="230">
        <f>ROUND(E533*N533,2)</f>
        <v>0.03</v>
      </c>
      <c r="P533" s="230">
        <v>0</v>
      </c>
      <c r="Q533" s="230">
        <f>ROUND(E533*P533,2)</f>
        <v>0</v>
      </c>
      <c r="R533" s="231" t="s">
        <v>768</v>
      </c>
      <c r="S533" s="231" t="s">
        <v>159</v>
      </c>
      <c r="T533" s="231" t="s">
        <v>160</v>
      </c>
      <c r="U533" s="231">
        <v>0</v>
      </c>
      <c r="V533" s="231">
        <f>ROUND(E533*U533,2)</f>
        <v>0</v>
      </c>
      <c r="W533" s="231"/>
      <c r="X533" s="231" t="s">
        <v>769</v>
      </c>
      <c r="Y533" s="231" t="s">
        <v>162</v>
      </c>
      <c r="Z533" s="210"/>
      <c r="AA533" s="210"/>
      <c r="AB533" s="210"/>
      <c r="AC533" s="210"/>
      <c r="AD533" s="210"/>
      <c r="AE533" s="210"/>
      <c r="AF533" s="210"/>
      <c r="AG533" s="210" t="s">
        <v>770</v>
      </c>
      <c r="AH533" s="210"/>
      <c r="AI533" s="210"/>
      <c r="AJ533" s="210"/>
      <c r="AK533" s="210"/>
      <c r="AL533" s="210"/>
      <c r="AM533" s="210"/>
      <c r="AN533" s="210"/>
      <c r="AO533" s="210"/>
      <c r="AP533" s="210"/>
      <c r="AQ533" s="210"/>
      <c r="AR533" s="210"/>
      <c r="AS533" s="210"/>
      <c r="AT533" s="210"/>
      <c r="AU533" s="210"/>
      <c r="AV533" s="210"/>
      <c r="AW533" s="210"/>
      <c r="AX533" s="210"/>
      <c r="AY533" s="210"/>
      <c r="AZ533" s="210"/>
      <c r="BA533" s="210"/>
      <c r="BB533" s="210"/>
      <c r="BC533" s="210"/>
      <c r="BD533" s="210"/>
      <c r="BE533" s="210"/>
      <c r="BF533" s="210"/>
      <c r="BG533" s="210"/>
      <c r="BH533" s="210"/>
    </row>
    <row r="534" spans="1:60" outlineLevel="2" x14ac:dyDescent="0.25">
      <c r="A534" s="227"/>
      <c r="B534" s="228"/>
      <c r="C534" s="258" t="s">
        <v>1277</v>
      </c>
      <c r="D534" s="233"/>
      <c r="E534" s="234">
        <v>2.6849999999999999E-2</v>
      </c>
      <c r="F534" s="231"/>
      <c r="G534" s="231"/>
      <c r="H534" s="231"/>
      <c r="I534" s="231"/>
      <c r="J534" s="231"/>
      <c r="K534" s="231"/>
      <c r="L534" s="231"/>
      <c r="M534" s="231"/>
      <c r="N534" s="230"/>
      <c r="O534" s="230"/>
      <c r="P534" s="230"/>
      <c r="Q534" s="230"/>
      <c r="R534" s="231"/>
      <c r="S534" s="231"/>
      <c r="T534" s="231"/>
      <c r="U534" s="231"/>
      <c r="V534" s="231"/>
      <c r="W534" s="231"/>
      <c r="X534" s="231"/>
      <c r="Y534" s="231"/>
      <c r="Z534" s="210"/>
      <c r="AA534" s="210"/>
      <c r="AB534" s="210"/>
      <c r="AC534" s="210"/>
      <c r="AD534" s="210"/>
      <c r="AE534" s="210"/>
      <c r="AF534" s="210"/>
      <c r="AG534" s="210" t="s">
        <v>165</v>
      </c>
      <c r="AH534" s="210">
        <v>0</v>
      </c>
      <c r="AI534" s="210"/>
      <c r="AJ534" s="210"/>
      <c r="AK534" s="210"/>
      <c r="AL534" s="210"/>
      <c r="AM534" s="210"/>
      <c r="AN534" s="210"/>
      <c r="AO534" s="210"/>
      <c r="AP534" s="210"/>
      <c r="AQ534" s="210"/>
      <c r="AR534" s="210"/>
      <c r="AS534" s="210"/>
      <c r="AT534" s="210"/>
      <c r="AU534" s="210"/>
      <c r="AV534" s="210"/>
      <c r="AW534" s="210"/>
      <c r="AX534" s="210"/>
      <c r="AY534" s="210"/>
      <c r="AZ534" s="210"/>
      <c r="BA534" s="210"/>
      <c r="BB534" s="210"/>
      <c r="BC534" s="210"/>
      <c r="BD534" s="210"/>
      <c r="BE534" s="210"/>
      <c r="BF534" s="210"/>
      <c r="BG534" s="210"/>
      <c r="BH534" s="210"/>
    </row>
    <row r="535" spans="1:60" outlineLevel="1" x14ac:dyDescent="0.25">
      <c r="A535" s="244">
        <v>268</v>
      </c>
      <c r="B535" s="245" t="s">
        <v>1278</v>
      </c>
      <c r="C535" s="257" t="s">
        <v>1279</v>
      </c>
      <c r="D535" s="246" t="s">
        <v>418</v>
      </c>
      <c r="E535" s="247">
        <v>1.0190900000000001</v>
      </c>
      <c r="F535" s="248"/>
      <c r="G535" s="249">
        <f>ROUND(E535*F535,2)</f>
        <v>0</v>
      </c>
      <c r="H535" s="232"/>
      <c r="I535" s="231">
        <f>ROUND(E535*H535,2)</f>
        <v>0</v>
      </c>
      <c r="J535" s="232"/>
      <c r="K535" s="231">
        <f>ROUND(E535*J535,2)</f>
        <v>0</v>
      </c>
      <c r="L535" s="231">
        <v>21</v>
      </c>
      <c r="M535" s="231">
        <f>G535*(1+L535/100)</f>
        <v>0</v>
      </c>
      <c r="N535" s="230">
        <v>1</v>
      </c>
      <c r="O535" s="230">
        <f>ROUND(E535*N535,2)</f>
        <v>1.02</v>
      </c>
      <c r="P535" s="230">
        <v>0</v>
      </c>
      <c r="Q535" s="230">
        <f>ROUND(E535*P535,2)</f>
        <v>0</v>
      </c>
      <c r="R535" s="231" t="s">
        <v>768</v>
      </c>
      <c r="S535" s="231" t="s">
        <v>159</v>
      </c>
      <c r="T535" s="231" t="s">
        <v>160</v>
      </c>
      <c r="U535" s="231">
        <v>0</v>
      </c>
      <c r="V535" s="231">
        <f>ROUND(E535*U535,2)</f>
        <v>0</v>
      </c>
      <c r="W535" s="231"/>
      <c r="X535" s="231" t="s">
        <v>769</v>
      </c>
      <c r="Y535" s="231" t="s">
        <v>162</v>
      </c>
      <c r="Z535" s="210"/>
      <c r="AA535" s="210"/>
      <c r="AB535" s="210"/>
      <c r="AC535" s="210"/>
      <c r="AD535" s="210"/>
      <c r="AE535" s="210"/>
      <c r="AF535" s="210"/>
      <c r="AG535" s="210" t="s">
        <v>770</v>
      </c>
      <c r="AH535" s="210"/>
      <c r="AI535" s="210"/>
      <c r="AJ535" s="210"/>
      <c r="AK535" s="210"/>
      <c r="AL535" s="210"/>
      <c r="AM535" s="210"/>
      <c r="AN535" s="210"/>
      <c r="AO535" s="210"/>
      <c r="AP535" s="210"/>
      <c r="AQ535" s="210"/>
      <c r="AR535" s="210"/>
      <c r="AS535" s="210"/>
      <c r="AT535" s="210"/>
      <c r="AU535" s="210"/>
      <c r="AV535" s="210"/>
      <c r="AW535" s="210"/>
      <c r="AX535" s="210"/>
      <c r="AY535" s="210"/>
      <c r="AZ535" s="210"/>
      <c r="BA535" s="210"/>
      <c r="BB535" s="210"/>
      <c r="BC535" s="210"/>
      <c r="BD535" s="210"/>
      <c r="BE535" s="210"/>
      <c r="BF535" s="210"/>
      <c r="BG535" s="210"/>
      <c r="BH535" s="210"/>
    </row>
    <row r="536" spans="1:60" ht="20.399999999999999" outlineLevel="2" x14ac:dyDescent="0.25">
      <c r="A536" s="227"/>
      <c r="B536" s="228"/>
      <c r="C536" s="258" t="s">
        <v>1280</v>
      </c>
      <c r="D536" s="233"/>
      <c r="E536" s="234">
        <v>0.24354000000000001</v>
      </c>
      <c r="F536" s="231"/>
      <c r="G536" s="231"/>
      <c r="H536" s="231"/>
      <c r="I536" s="231"/>
      <c r="J536" s="231"/>
      <c r="K536" s="231"/>
      <c r="L536" s="231"/>
      <c r="M536" s="231"/>
      <c r="N536" s="230"/>
      <c r="O536" s="230"/>
      <c r="P536" s="230"/>
      <c r="Q536" s="230"/>
      <c r="R536" s="231"/>
      <c r="S536" s="231"/>
      <c r="T536" s="231"/>
      <c r="U536" s="231"/>
      <c r="V536" s="231"/>
      <c r="W536" s="231"/>
      <c r="X536" s="231"/>
      <c r="Y536" s="231"/>
      <c r="Z536" s="210"/>
      <c r="AA536" s="210"/>
      <c r="AB536" s="210"/>
      <c r="AC536" s="210"/>
      <c r="AD536" s="210"/>
      <c r="AE536" s="210"/>
      <c r="AF536" s="210"/>
      <c r="AG536" s="210" t="s">
        <v>165</v>
      </c>
      <c r="AH536" s="210">
        <v>0</v>
      </c>
      <c r="AI536" s="210"/>
      <c r="AJ536" s="210"/>
      <c r="AK536" s="210"/>
      <c r="AL536" s="210"/>
      <c r="AM536" s="210"/>
      <c r="AN536" s="210"/>
      <c r="AO536" s="210"/>
      <c r="AP536" s="210"/>
      <c r="AQ536" s="210"/>
      <c r="AR536" s="210"/>
      <c r="AS536" s="210"/>
      <c r="AT536" s="210"/>
      <c r="AU536" s="210"/>
      <c r="AV536" s="210"/>
      <c r="AW536" s="210"/>
      <c r="AX536" s="210"/>
      <c r="AY536" s="210"/>
      <c r="AZ536" s="210"/>
      <c r="BA536" s="210"/>
      <c r="BB536" s="210"/>
      <c r="BC536" s="210"/>
      <c r="BD536" s="210"/>
      <c r="BE536" s="210"/>
      <c r="BF536" s="210"/>
      <c r="BG536" s="210"/>
      <c r="BH536" s="210"/>
    </row>
    <row r="537" spans="1:60" outlineLevel="3" x14ac:dyDescent="0.25">
      <c r="A537" s="227"/>
      <c r="B537" s="228"/>
      <c r="C537" s="258" t="s">
        <v>1281</v>
      </c>
      <c r="D537" s="233"/>
      <c r="E537" s="234">
        <v>0.23555000000000001</v>
      </c>
      <c r="F537" s="231"/>
      <c r="G537" s="231"/>
      <c r="H537" s="231"/>
      <c r="I537" s="231"/>
      <c r="J537" s="231"/>
      <c r="K537" s="231"/>
      <c r="L537" s="231"/>
      <c r="M537" s="231"/>
      <c r="N537" s="230"/>
      <c r="O537" s="230"/>
      <c r="P537" s="230"/>
      <c r="Q537" s="230"/>
      <c r="R537" s="231"/>
      <c r="S537" s="231"/>
      <c r="T537" s="231"/>
      <c r="U537" s="231"/>
      <c r="V537" s="231"/>
      <c r="W537" s="231"/>
      <c r="X537" s="231"/>
      <c r="Y537" s="231"/>
      <c r="Z537" s="210"/>
      <c r="AA537" s="210"/>
      <c r="AB537" s="210"/>
      <c r="AC537" s="210"/>
      <c r="AD537" s="210"/>
      <c r="AE537" s="210"/>
      <c r="AF537" s="210"/>
      <c r="AG537" s="210" t="s">
        <v>165</v>
      </c>
      <c r="AH537" s="210">
        <v>0</v>
      </c>
      <c r="AI537" s="210"/>
      <c r="AJ537" s="210"/>
      <c r="AK537" s="210"/>
      <c r="AL537" s="210"/>
      <c r="AM537" s="210"/>
      <c r="AN537" s="210"/>
      <c r="AO537" s="210"/>
      <c r="AP537" s="210"/>
      <c r="AQ537" s="210"/>
      <c r="AR537" s="210"/>
      <c r="AS537" s="210"/>
      <c r="AT537" s="210"/>
      <c r="AU537" s="210"/>
      <c r="AV537" s="210"/>
      <c r="AW537" s="210"/>
      <c r="AX537" s="210"/>
      <c r="AY537" s="210"/>
      <c r="AZ537" s="210"/>
      <c r="BA537" s="210"/>
      <c r="BB537" s="210"/>
      <c r="BC537" s="210"/>
      <c r="BD537" s="210"/>
      <c r="BE537" s="210"/>
      <c r="BF537" s="210"/>
      <c r="BG537" s="210"/>
      <c r="BH537" s="210"/>
    </row>
    <row r="538" spans="1:60" outlineLevel="3" x14ac:dyDescent="0.25">
      <c r="A538" s="227"/>
      <c r="B538" s="228"/>
      <c r="C538" s="258" t="s">
        <v>1282</v>
      </c>
      <c r="D538" s="233"/>
      <c r="E538" s="234">
        <v>0.54</v>
      </c>
      <c r="F538" s="231"/>
      <c r="G538" s="231"/>
      <c r="H538" s="231"/>
      <c r="I538" s="231"/>
      <c r="J538" s="231"/>
      <c r="K538" s="231"/>
      <c r="L538" s="231"/>
      <c r="M538" s="231"/>
      <c r="N538" s="230"/>
      <c r="O538" s="230"/>
      <c r="P538" s="230"/>
      <c r="Q538" s="230"/>
      <c r="R538" s="231"/>
      <c r="S538" s="231"/>
      <c r="T538" s="231"/>
      <c r="U538" s="231"/>
      <c r="V538" s="231"/>
      <c r="W538" s="231"/>
      <c r="X538" s="231"/>
      <c r="Y538" s="231"/>
      <c r="Z538" s="210"/>
      <c r="AA538" s="210"/>
      <c r="AB538" s="210"/>
      <c r="AC538" s="210"/>
      <c r="AD538" s="210"/>
      <c r="AE538" s="210"/>
      <c r="AF538" s="210"/>
      <c r="AG538" s="210" t="s">
        <v>165</v>
      </c>
      <c r="AH538" s="210">
        <v>0</v>
      </c>
      <c r="AI538" s="210"/>
      <c r="AJ538" s="210"/>
      <c r="AK538" s="210"/>
      <c r="AL538" s="210"/>
      <c r="AM538" s="210"/>
      <c r="AN538" s="210"/>
      <c r="AO538" s="210"/>
      <c r="AP538" s="210"/>
      <c r="AQ538" s="210"/>
      <c r="AR538" s="210"/>
      <c r="AS538" s="210"/>
      <c r="AT538" s="210"/>
      <c r="AU538" s="210"/>
      <c r="AV538" s="210"/>
      <c r="AW538" s="210"/>
      <c r="AX538" s="210"/>
      <c r="AY538" s="210"/>
      <c r="AZ538" s="210"/>
      <c r="BA538" s="210"/>
      <c r="BB538" s="210"/>
      <c r="BC538" s="210"/>
      <c r="BD538" s="210"/>
      <c r="BE538" s="210"/>
      <c r="BF538" s="210"/>
      <c r="BG538" s="210"/>
      <c r="BH538" s="210"/>
    </row>
    <row r="539" spans="1:60" outlineLevel="1" x14ac:dyDescent="0.25">
      <c r="A539" s="244">
        <v>269</v>
      </c>
      <c r="B539" s="245" t="s">
        <v>1283</v>
      </c>
      <c r="C539" s="257" t="s">
        <v>1284</v>
      </c>
      <c r="D539" s="246" t="s">
        <v>418</v>
      </c>
      <c r="E539" s="247">
        <v>3.7107700000000001</v>
      </c>
      <c r="F539" s="248"/>
      <c r="G539" s="249">
        <f>ROUND(E539*F539,2)</f>
        <v>0</v>
      </c>
      <c r="H539" s="232"/>
      <c r="I539" s="231">
        <f>ROUND(E539*H539,2)</f>
        <v>0</v>
      </c>
      <c r="J539" s="232"/>
      <c r="K539" s="231">
        <f>ROUND(E539*J539,2)</f>
        <v>0</v>
      </c>
      <c r="L539" s="231">
        <v>21</v>
      </c>
      <c r="M539" s="231">
        <f>G539*(1+L539/100)</f>
        <v>0</v>
      </c>
      <c r="N539" s="230">
        <v>1</v>
      </c>
      <c r="O539" s="230">
        <f>ROUND(E539*N539,2)</f>
        <v>3.71</v>
      </c>
      <c r="P539" s="230">
        <v>0</v>
      </c>
      <c r="Q539" s="230">
        <f>ROUND(E539*P539,2)</f>
        <v>0</v>
      </c>
      <c r="R539" s="231" t="s">
        <v>768</v>
      </c>
      <c r="S539" s="231" t="s">
        <v>159</v>
      </c>
      <c r="T539" s="231" t="s">
        <v>160</v>
      </c>
      <c r="U539" s="231">
        <v>0</v>
      </c>
      <c r="V539" s="231">
        <f>ROUND(E539*U539,2)</f>
        <v>0</v>
      </c>
      <c r="W539" s="231"/>
      <c r="X539" s="231" t="s">
        <v>769</v>
      </c>
      <c r="Y539" s="231" t="s">
        <v>162</v>
      </c>
      <c r="Z539" s="210"/>
      <c r="AA539" s="210"/>
      <c r="AB539" s="210"/>
      <c r="AC539" s="210"/>
      <c r="AD539" s="210"/>
      <c r="AE539" s="210"/>
      <c r="AF539" s="210"/>
      <c r="AG539" s="210" t="s">
        <v>770</v>
      </c>
      <c r="AH539" s="210"/>
      <c r="AI539" s="210"/>
      <c r="AJ539" s="210"/>
      <c r="AK539" s="210"/>
      <c r="AL539" s="210"/>
      <c r="AM539" s="210"/>
      <c r="AN539" s="210"/>
      <c r="AO539" s="210"/>
      <c r="AP539" s="210"/>
      <c r="AQ539" s="210"/>
      <c r="AR539" s="210"/>
      <c r="AS539" s="210"/>
      <c r="AT539" s="210"/>
      <c r="AU539" s="210"/>
      <c r="AV539" s="210"/>
      <c r="AW539" s="210"/>
      <c r="AX539" s="210"/>
      <c r="AY539" s="210"/>
      <c r="AZ539" s="210"/>
      <c r="BA539" s="210"/>
      <c r="BB539" s="210"/>
      <c r="BC539" s="210"/>
      <c r="BD539" s="210"/>
      <c r="BE539" s="210"/>
      <c r="BF539" s="210"/>
      <c r="BG539" s="210"/>
      <c r="BH539" s="210"/>
    </row>
    <row r="540" spans="1:60" outlineLevel="2" x14ac:dyDescent="0.25">
      <c r="A540" s="227"/>
      <c r="B540" s="228"/>
      <c r="C540" s="258" t="s">
        <v>1285</v>
      </c>
      <c r="D540" s="233"/>
      <c r="E540" s="234">
        <v>1.2898400000000001</v>
      </c>
      <c r="F540" s="231"/>
      <c r="G540" s="231"/>
      <c r="H540" s="231"/>
      <c r="I540" s="231"/>
      <c r="J540" s="231"/>
      <c r="K540" s="231"/>
      <c r="L540" s="231"/>
      <c r="M540" s="231"/>
      <c r="N540" s="230"/>
      <c r="O540" s="230"/>
      <c r="P540" s="230"/>
      <c r="Q540" s="230"/>
      <c r="R540" s="231"/>
      <c r="S540" s="231"/>
      <c r="T540" s="231"/>
      <c r="U540" s="231"/>
      <c r="V540" s="231"/>
      <c r="W540" s="231"/>
      <c r="X540" s="231"/>
      <c r="Y540" s="231"/>
      <c r="Z540" s="210"/>
      <c r="AA540" s="210"/>
      <c r="AB540" s="210"/>
      <c r="AC540" s="210"/>
      <c r="AD540" s="210"/>
      <c r="AE540" s="210"/>
      <c r="AF540" s="210"/>
      <c r="AG540" s="210" t="s">
        <v>165</v>
      </c>
      <c r="AH540" s="210">
        <v>0</v>
      </c>
      <c r="AI540" s="210"/>
      <c r="AJ540" s="210"/>
      <c r="AK540" s="210"/>
      <c r="AL540" s="210"/>
      <c r="AM540" s="210"/>
      <c r="AN540" s="210"/>
      <c r="AO540" s="210"/>
      <c r="AP540" s="210"/>
      <c r="AQ540" s="210"/>
      <c r="AR540" s="210"/>
      <c r="AS540" s="210"/>
      <c r="AT540" s="210"/>
      <c r="AU540" s="210"/>
      <c r="AV540" s="210"/>
      <c r="AW540" s="210"/>
      <c r="AX540" s="210"/>
      <c r="AY540" s="210"/>
      <c r="AZ540" s="210"/>
      <c r="BA540" s="210"/>
      <c r="BB540" s="210"/>
      <c r="BC540" s="210"/>
      <c r="BD540" s="210"/>
      <c r="BE540" s="210"/>
      <c r="BF540" s="210"/>
      <c r="BG540" s="210"/>
      <c r="BH540" s="210"/>
    </row>
    <row r="541" spans="1:60" ht="30.6" outlineLevel="3" x14ac:dyDescent="0.25">
      <c r="A541" s="227"/>
      <c r="B541" s="228"/>
      <c r="C541" s="258" t="s">
        <v>1286</v>
      </c>
      <c r="D541" s="233"/>
      <c r="E541" s="234">
        <v>1.4159900000000001</v>
      </c>
      <c r="F541" s="231"/>
      <c r="G541" s="231"/>
      <c r="H541" s="231"/>
      <c r="I541" s="231"/>
      <c r="J541" s="231"/>
      <c r="K541" s="231"/>
      <c r="L541" s="231"/>
      <c r="M541" s="231"/>
      <c r="N541" s="230"/>
      <c r="O541" s="230"/>
      <c r="P541" s="230"/>
      <c r="Q541" s="230"/>
      <c r="R541" s="231"/>
      <c r="S541" s="231"/>
      <c r="T541" s="231"/>
      <c r="U541" s="231"/>
      <c r="V541" s="231"/>
      <c r="W541" s="231"/>
      <c r="X541" s="231"/>
      <c r="Y541" s="231"/>
      <c r="Z541" s="210"/>
      <c r="AA541" s="210"/>
      <c r="AB541" s="210"/>
      <c r="AC541" s="210"/>
      <c r="AD541" s="210"/>
      <c r="AE541" s="210"/>
      <c r="AF541" s="210"/>
      <c r="AG541" s="210" t="s">
        <v>165</v>
      </c>
      <c r="AH541" s="210">
        <v>0</v>
      </c>
      <c r="AI541" s="210"/>
      <c r="AJ541" s="210"/>
      <c r="AK541" s="210"/>
      <c r="AL541" s="210"/>
      <c r="AM541" s="210"/>
      <c r="AN541" s="210"/>
      <c r="AO541" s="210"/>
      <c r="AP541" s="210"/>
      <c r="AQ541" s="210"/>
      <c r="AR541" s="210"/>
      <c r="AS541" s="210"/>
      <c r="AT541" s="210"/>
      <c r="AU541" s="210"/>
      <c r="AV541" s="210"/>
      <c r="AW541" s="210"/>
      <c r="AX541" s="210"/>
      <c r="AY541" s="210"/>
      <c r="AZ541" s="210"/>
      <c r="BA541" s="210"/>
      <c r="BB541" s="210"/>
      <c r="BC541" s="210"/>
      <c r="BD541" s="210"/>
      <c r="BE541" s="210"/>
      <c r="BF541" s="210"/>
      <c r="BG541" s="210"/>
      <c r="BH541" s="210"/>
    </row>
    <row r="542" spans="1:60" ht="20.399999999999999" outlineLevel="3" x14ac:dyDescent="0.25">
      <c r="A542" s="227"/>
      <c r="B542" s="228"/>
      <c r="C542" s="258" t="s">
        <v>1287</v>
      </c>
      <c r="D542" s="233"/>
      <c r="E542" s="234">
        <v>1.0049399999999999</v>
      </c>
      <c r="F542" s="231"/>
      <c r="G542" s="231"/>
      <c r="H542" s="231"/>
      <c r="I542" s="231"/>
      <c r="J542" s="231"/>
      <c r="K542" s="231"/>
      <c r="L542" s="231"/>
      <c r="M542" s="231"/>
      <c r="N542" s="230"/>
      <c r="O542" s="230"/>
      <c r="P542" s="230"/>
      <c r="Q542" s="230"/>
      <c r="R542" s="231"/>
      <c r="S542" s="231"/>
      <c r="T542" s="231"/>
      <c r="U542" s="231"/>
      <c r="V542" s="231"/>
      <c r="W542" s="231"/>
      <c r="X542" s="231"/>
      <c r="Y542" s="231"/>
      <c r="Z542" s="210"/>
      <c r="AA542" s="210"/>
      <c r="AB542" s="210"/>
      <c r="AC542" s="210"/>
      <c r="AD542" s="210"/>
      <c r="AE542" s="210"/>
      <c r="AF542" s="210"/>
      <c r="AG542" s="210" t="s">
        <v>165</v>
      </c>
      <c r="AH542" s="210">
        <v>0</v>
      </c>
      <c r="AI542" s="210"/>
      <c r="AJ542" s="210"/>
      <c r="AK542" s="210"/>
      <c r="AL542" s="210"/>
      <c r="AM542" s="210"/>
      <c r="AN542" s="210"/>
      <c r="AO542" s="210"/>
      <c r="AP542" s="210"/>
      <c r="AQ542" s="210"/>
      <c r="AR542" s="210"/>
      <c r="AS542" s="210"/>
      <c r="AT542" s="210"/>
      <c r="AU542" s="210"/>
      <c r="AV542" s="210"/>
      <c r="AW542" s="210"/>
      <c r="AX542" s="210"/>
      <c r="AY542" s="210"/>
      <c r="AZ542" s="210"/>
      <c r="BA542" s="210"/>
      <c r="BB542" s="210"/>
      <c r="BC542" s="210"/>
      <c r="BD542" s="210"/>
      <c r="BE542" s="210"/>
      <c r="BF542" s="210"/>
      <c r="BG542" s="210"/>
      <c r="BH542" s="210"/>
    </row>
    <row r="543" spans="1:60" outlineLevel="1" x14ac:dyDescent="0.25">
      <c r="A543" s="244">
        <v>270</v>
      </c>
      <c r="B543" s="245" t="s">
        <v>1288</v>
      </c>
      <c r="C543" s="257" t="s">
        <v>1289</v>
      </c>
      <c r="D543" s="246" t="s">
        <v>418</v>
      </c>
      <c r="E543" s="247">
        <v>3.2668900000000001</v>
      </c>
      <c r="F543" s="248"/>
      <c r="G543" s="249">
        <f>ROUND(E543*F543,2)</f>
        <v>0</v>
      </c>
      <c r="H543" s="232"/>
      <c r="I543" s="231">
        <f>ROUND(E543*H543,2)</f>
        <v>0</v>
      </c>
      <c r="J543" s="232"/>
      <c r="K543" s="231">
        <f>ROUND(E543*J543,2)</f>
        <v>0</v>
      </c>
      <c r="L543" s="231">
        <v>21</v>
      </c>
      <c r="M543" s="231">
        <f>G543*(1+L543/100)</f>
        <v>0</v>
      </c>
      <c r="N543" s="230">
        <v>1</v>
      </c>
      <c r="O543" s="230">
        <f>ROUND(E543*N543,2)</f>
        <v>3.27</v>
      </c>
      <c r="P543" s="230">
        <v>0</v>
      </c>
      <c r="Q543" s="230">
        <f>ROUND(E543*P543,2)</f>
        <v>0</v>
      </c>
      <c r="R543" s="231" t="s">
        <v>768</v>
      </c>
      <c r="S543" s="231" t="s">
        <v>159</v>
      </c>
      <c r="T543" s="231" t="s">
        <v>160</v>
      </c>
      <c r="U543" s="231">
        <v>0</v>
      </c>
      <c r="V543" s="231">
        <f>ROUND(E543*U543,2)</f>
        <v>0</v>
      </c>
      <c r="W543" s="231"/>
      <c r="X543" s="231" t="s">
        <v>769</v>
      </c>
      <c r="Y543" s="231" t="s">
        <v>162</v>
      </c>
      <c r="Z543" s="210"/>
      <c r="AA543" s="210"/>
      <c r="AB543" s="210"/>
      <c r="AC543" s="210"/>
      <c r="AD543" s="210"/>
      <c r="AE543" s="210"/>
      <c r="AF543" s="210"/>
      <c r="AG543" s="210" t="s">
        <v>770</v>
      </c>
      <c r="AH543" s="210"/>
      <c r="AI543" s="210"/>
      <c r="AJ543" s="210"/>
      <c r="AK543" s="210"/>
      <c r="AL543" s="210"/>
      <c r="AM543" s="210"/>
      <c r="AN543" s="210"/>
      <c r="AO543" s="210"/>
      <c r="AP543" s="210"/>
      <c r="AQ543" s="210"/>
      <c r="AR543" s="210"/>
      <c r="AS543" s="210"/>
      <c r="AT543" s="210"/>
      <c r="AU543" s="210"/>
      <c r="AV543" s="210"/>
      <c r="AW543" s="210"/>
      <c r="AX543" s="210"/>
      <c r="AY543" s="210"/>
      <c r="AZ543" s="210"/>
      <c r="BA543" s="210"/>
      <c r="BB543" s="210"/>
      <c r="BC543" s="210"/>
      <c r="BD543" s="210"/>
      <c r="BE543" s="210"/>
      <c r="BF543" s="210"/>
      <c r="BG543" s="210"/>
      <c r="BH543" s="210"/>
    </row>
    <row r="544" spans="1:60" outlineLevel="2" x14ac:dyDescent="0.25">
      <c r="A544" s="227"/>
      <c r="B544" s="228"/>
      <c r="C544" s="258" t="s">
        <v>1290</v>
      </c>
      <c r="D544" s="233"/>
      <c r="E544" s="234">
        <v>1.3182499999999999</v>
      </c>
      <c r="F544" s="231"/>
      <c r="G544" s="231"/>
      <c r="H544" s="231"/>
      <c r="I544" s="231"/>
      <c r="J544" s="231"/>
      <c r="K544" s="231"/>
      <c r="L544" s="231"/>
      <c r="M544" s="231"/>
      <c r="N544" s="230"/>
      <c r="O544" s="230"/>
      <c r="P544" s="230"/>
      <c r="Q544" s="230"/>
      <c r="R544" s="231"/>
      <c r="S544" s="231"/>
      <c r="T544" s="231"/>
      <c r="U544" s="231"/>
      <c r="V544" s="231"/>
      <c r="W544" s="231"/>
      <c r="X544" s="231"/>
      <c r="Y544" s="231"/>
      <c r="Z544" s="210"/>
      <c r="AA544" s="210"/>
      <c r="AB544" s="210"/>
      <c r="AC544" s="210"/>
      <c r="AD544" s="210"/>
      <c r="AE544" s="210"/>
      <c r="AF544" s="210"/>
      <c r="AG544" s="210" t="s">
        <v>165</v>
      </c>
      <c r="AH544" s="210">
        <v>0</v>
      </c>
      <c r="AI544" s="210"/>
      <c r="AJ544" s="210"/>
      <c r="AK544" s="210"/>
      <c r="AL544" s="210"/>
      <c r="AM544" s="210"/>
      <c r="AN544" s="210"/>
      <c r="AO544" s="210"/>
      <c r="AP544" s="210"/>
      <c r="AQ544" s="210"/>
      <c r="AR544" s="210"/>
      <c r="AS544" s="210"/>
      <c r="AT544" s="210"/>
      <c r="AU544" s="210"/>
      <c r="AV544" s="210"/>
      <c r="AW544" s="210"/>
      <c r="AX544" s="210"/>
      <c r="AY544" s="210"/>
      <c r="AZ544" s="210"/>
      <c r="BA544" s="210"/>
      <c r="BB544" s="210"/>
      <c r="BC544" s="210"/>
      <c r="BD544" s="210"/>
      <c r="BE544" s="210"/>
      <c r="BF544" s="210"/>
      <c r="BG544" s="210"/>
      <c r="BH544" s="210"/>
    </row>
    <row r="545" spans="1:60" outlineLevel="3" x14ac:dyDescent="0.25">
      <c r="A545" s="227"/>
      <c r="B545" s="228"/>
      <c r="C545" s="258" t="s">
        <v>1291</v>
      </c>
      <c r="D545" s="233"/>
      <c r="E545" s="234">
        <v>0.96616999999999997</v>
      </c>
      <c r="F545" s="231"/>
      <c r="G545" s="231"/>
      <c r="H545" s="231"/>
      <c r="I545" s="231"/>
      <c r="J545" s="231"/>
      <c r="K545" s="231"/>
      <c r="L545" s="231"/>
      <c r="M545" s="231"/>
      <c r="N545" s="230"/>
      <c r="O545" s="230"/>
      <c r="P545" s="230"/>
      <c r="Q545" s="230"/>
      <c r="R545" s="231"/>
      <c r="S545" s="231"/>
      <c r="T545" s="231"/>
      <c r="U545" s="231"/>
      <c r="V545" s="231"/>
      <c r="W545" s="231"/>
      <c r="X545" s="231"/>
      <c r="Y545" s="231"/>
      <c r="Z545" s="210"/>
      <c r="AA545" s="210"/>
      <c r="AB545" s="210"/>
      <c r="AC545" s="210"/>
      <c r="AD545" s="210"/>
      <c r="AE545" s="210"/>
      <c r="AF545" s="210"/>
      <c r="AG545" s="210" t="s">
        <v>165</v>
      </c>
      <c r="AH545" s="210">
        <v>0</v>
      </c>
      <c r="AI545" s="210"/>
      <c r="AJ545" s="210"/>
      <c r="AK545" s="210"/>
      <c r="AL545" s="210"/>
      <c r="AM545" s="210"/>
      <c r="AN545" s="210"/>
      <c r="AO545" s="210"/>
      <c r="AP545" s="210"/>
      <c r="AQ545" s="210"/>
      <c r="AR545" s="210"/>
      <c r="AS545" s="210"/>
      <c r="AT545" s="210"/>
      <c r="AU545" s="210"/>
      <c r="AV545" s="210"/>
      <c r="AW545" s="210"/>
      <c r="AX545" s="210"/>
      <c r="AY545" s="210"/>
      <c r="AZ545" s="210"/>
      <c r="BA545" s="210"/>
      <c r="BB545" s="210"/>
      <c r="BC545" s="210"/>
      <c r="BD545" s="210"/>
      <c r="BE545" s="210"/>
      <c r="BF545" s="210"/>
      <c r="BG545" s="210"/>
      <c r="BH545" s="210"/>
    </row>
    <row r="546" spans="1:60" outlineLevel="3" x14ac:dyDescent="0.25">
      <c r="A546" s="227"/>
      <c r="B546" s="228"/>
      <c r="C546" s="258" t="s">
        <v>1292</v>
      </c>
      <c r="D546" s="233"/>
      <c r="E546" s="234">
        <v>0.98248000000000002</v>
      </c>
      <c r="F546" s="231"/>
      <c r="G546" s="231"/>
      <c r="H546" s="231"/>
      <c r="I546" s="231"/>
      <c r="J546" s="231"/>
      <c r="K546" s="231"/>
      <c r="L546" s="231"/>
      <c r="M546" s="231"/>
      <c r="N546" s="230"/>
      <c r="O546" s="230"/>
      <c r="P546" s="230"/>
      <c r="Q546" s="230"/>
      <c r="R546" s="231"/>
      <c r="S546" s="231"/>
      <c r="T546" s="231"/>
      <c r="U546" s="231"/>
      <c r="V546" s="231"/>
      <c r="W546" s="231"/>
      <c r="X546" s="231"/>
      <c r="Y546" s="231"/>
      <c r="Z546" s="210"/>
      <c r="AA546" s="210"/>
      <c r="AB546" s="210"/>
      <c r="AC546" s="210"/>
      <c r="AD546" s="210"/>
      <c r="AE546" s="210"/>
      <c r="AF546" s="210"/>
      <c r="AG546" s="210" t="s">
        <v>165</v>
      </c>
      <c r="AH546" s="210">
        <v>0</v>
      </c>
      <c r="AI546" s="210"/>
      <c r="AJ546" s="210"/>
      <c r="AK546" s="210"/>
      <c r="AL546" s="210"/>
      <c r="AM546" s="210"/>
      <c r="AN546" s="210"/>
      <c r="AO546" s="210"/>
      <c r="AP546" s="210"/>
      <c r="AQ546" s="210"/>
      <c r="AR546" s="210"/>
      <c r="AS546" s="210"/>
      <c r="AT546" s="210"/>
      <c r="AU546" s="210"/>
      <c r="AV546" s="210"/>
      <c r="AW546" s="210"/>
      <c r="AX546" s="210"/>
      <c r="AY546" s="210"/>
      <c r="AZ546" s="210"/>
      <c r="BA546" s="210"/>
      <c r="BB546" s="210"/>
      <c r="BC546" s="210"/>
      <c r="BD546" s="210"/>
      <c r="BE546" s="210"/>
      <c r="BF546" s="210"/>
      <c r="BG546" s="210"/>
      <c r="BH546" s="210"/>
    </row>
    <row r="547" spans="1:60" outlineLevel="1" x14ac:dyDescent="0.25">
      <c r="A547" s="250">
        <v>271</v>
      </c>
      <c r="B547" s="251" t="s">
        <v>1293</v>
      </c>
      <c r="C547" s="259" t="s">
        <v>1294</v>
      </c>
      <c r="D547" s="252" t="s">
        <v>418</v>
      </c>
      <c r="E547" s="253">
        <v>10.196120000000001</v>
      </c>
      <c r="F547" s="254"/>
      <c r="G547" s="255">
        <f>ROUND(E547*F547,2)</f>
        <v>0</v>
      </c>
      <c r="H547" s="232"/>
      <c r="I547" s="231">
        <f>ROUND(E547*H547,2)</f>
        <v>0</v>
      </c>
      <c r="J547" s="232"/>
      <c r="K547" s="231">
        <f>ROUND(E547*J547,2)</f>
        <v>0</v>
      </c>
      <c r="L547" s="231">
        <v>21</v>
      </c>
      <c r="M547" s="231">
        <f>G547*(1+L547/100)</f>
        <v>0</v>
      </c>
      <c r="N547" s="230">
        <v>0</v>
      </c>
      <c r="O547" s="230">
        <f>ROUND(E547*N547,2)</f>
        <v>0</v>
      </c>
      <c r="P547" s="230">
        <v>0</v>
      </c>
      <c r="Q547" s="230">
        <f>ROUND(E547*P547,2)</f>
        <v>0</v>
      </c>
      <c r="R547" s="231"/>
      <c r="S547" s="231" t="s">
        <v>159</v>
      </c>
      <c r="T547" s="231" t="s">
        <v>160</v>
      </c>
      <c r="U547" s="231">
        <v>3.0059999999999998</v>
      </c>
      <c r="V547" s="231">
        <f>ROUND(E547*U547,2)</f>
        <v>30.65</v>
      </c>
      <c r="W547" s="231"/>
      <c r="X547" s="231" t="s">
        <v>954</v>
      </c>
      <c r="Y547" s="231" t="s">
        <v>162</v>
      </c>
      <c r="Z547" s="210"/>
      <c r="AA547" s="210"/>
      <c r="AB547" s="210"/>
      <c r="AC547" s="210"/>
      <c r="AD547" s="210"/>
      <c r="AE547" s="210"/>
      <c r="AF547" s="210"/>
      <c r="AG547" s="210" t="s">
        <v>955</v>
      </c>
      <c r="AH547" s="210"/>
      <c r="AI547" s="210"/>
      <c r="AJ547" s="210"/>
      <c r="AK547" s="210"/>
      <c r="AL547" s="210"/>
      <c r="AM547" s="210"/>
      <c r="AN547" s="210"/>
      <c r="AO547" s="210"/>
      <c r="AP547" s="210"/>
      <c r="AQ547" s="210"/>
      <c r="AR547" s="210"/>
      <c r="AS547" s="210"/>
      <c r="AT547" s="210"/>
      <c r="AU547" s="210"/>
      <c r="AV547" s="210"/>
      <c r="AW547" s="210"/>
      <c r="AX547" s="210"/>
      <c r="AY547" s="210"/>
      <c r="AZ547" s="210"/>
      <c r="BA547" s="210"/>
      <c r="BB547" s="210"/>
      <c r="BC547" s="210"/>
      <c r="BD547" s="210"/>
      <c r="BE547" s="210"/>
      <c r="BF547" s="210"/>
      <c r="BG547" s="210"/>
      <c r="BH547" s="210"/>
    </row>
    <row r="548" spans="1:60" x14ac:dyDescent="0.25">
      <c r="A548" s="237" t="s">
        <v>154</v>
      </c>
      <c r="B548" s="238" t="s">
        <v>109</v>
      </c>
      <c r="C548" s="256" t="s">
        <v>110</v>
      </c>
      <c r="D548" s="239"/>
      <c r="E548" s="240"/>
      <c r="F548" s="241"/>
      <c r="G548" s="242">
        <f>SUMIF(AG549:AG564,"&lt;&gt;NOR",G549:G564)</f>
        <v>0</v>
      </c>
      <c r="H548" s="236"/>
      <c r="I548" s="236">
        <f>SUM(I549:I564)</f>
        <v>0</v>
      </c>
      <c r="J548" s="236"/>
      <c r="K548" s="236">
        <f>SUM(K549:K564)</f>
        <v>0</v>
      </c>
      <c r="L548" s="236"/>
      <c r="M548" s="236">
        <f>SUM(M549:M564)</f>
        <v>0</v>
      </c>
      <c r="N548" s="235"/>
      <c r="O548" s="235">
        <f>SUM(O549:O564)</f>
        <v>2.2800000000000002</v>
      </c>
      <c r="P548" s="235"/>
      <c r="Q548" s="235">
        <f>SUM(Q549:Q564)</f>
        <v>0</v>
      </c>
      <c r="R548" s="236"/>
      <c r="S548" s="236"/>
      <c r="T548" s="236"/>
      <c r="U548" s="236"/>
      <c r="V548" s="236">
        <f>SUM(V549:V564)</f>
        <v>107.92999999999999</v>
      </c>
      <c r="W548" s="236"/>
      <c r="X548" s="236"/>
      <c r="Y548" s="236"/>
      <c r="AG548" t="s">
        <v>155</v>
      </c>
    </row>
    <row r="549" spans="1:60" outlineLevel="1" x14ac:dyDescent="0.25">
      <c r="A549" s="244">
        <v>272</v>
      </c>
      <c r="B549" s="245" t="s">
        <v>1295</v>
      </c>
      <c r="C549" s="257" t="s">
        <v>1296</v>
      </c>
      <c r="D549" s="246" t="s">
        <v>158</v>
      </c>
      <c r="E549" s="247">
        <v>75.5</v>
      </c>
      <c r="F549" s="248"/>
      <c r="G549" s="249">
        <f>ROUND(E549*F549,2)</f>
        <v>0</v>
      </c>
      <c r="H549" s="232"/>
      <c r="I549" s="231">
        <f>ROUND(E549*H549,2)</f>
        <v>0</v>
      </c>
      <c r="J549" s="232"/>
      <c r="K549" s="231">
        <f>ROUND(E549*J549,2)</f>
        <v>0</v>
      </c>
      <c r="L549" s="231">
        <v>21</v>
      </c>
      <c r="M549" s="231">
        <f>G549*(1+L549/100)</f>
        <v>0</v>
      </c>
      <c r="N549" s="230">
        <v>2.1000000000000001E-4</v>
      </c>
      <c r="O549" s="230">
        <f>ROUND(E549*N549,2)</f>
        <v>0.02</v>
      </c>
      <c r="P549" s="230">
        <v>0</v>
      </c>
      <c r="Q549" s="230">
        <f>ROUND(E549*P549,2)</f>
        <v>0</v>
      </c>
      <c r="R549" s="231"/>
      <c r="S549" s="231" t="s">
        <v>159</v>
      </c>
      <c r="T549" s="231" t="s">
        <v>160</v>
      </c>
      <c r="U549" s="231">
        <v>0.05</v>
      </c>
      <c r="V549" s="231">
        <f>ROUND(E549*U549,2)</f>
        <v>3.78</v>
      </c>
      <c r="W549" s="231"/>
      <c r="X549" s="231" t="s">
        <v>161</v>
      </c>
      <c r="Y549" s="231" t="s">
        <v>162</v>
      </c>
      <c r="Z549" s="210"/>
      <c r="AA549" s="210"/>
      <c r="AB549" s="210"/>
      <c r="AC549" s="210"/>
      <c r="AD549" s="210"/>
      <c r="AE549" s="210"/>
      <c r="AF549" s="210"/>
      <c r="AG549" s="210" t="s">
        <v>163</v>
      </c>
      <c r="AH549" s="210"/>
      <c r="AI549" s="210"/>
      <c r="AJ549" s="210"/>
      <c r="AK549" s="210"/>
      <c r="AL549" s="210"/>
      <c r="AM549" s="210"/>
      <c r="AN549" s="210"/>
      <c r="AO549" s="210"/>
      <c r="AP549" s="210"/>
      <c r="AQ549" s="210"/>
      <c r="AR549" s="210"/>
      <c r="AS549" s="210"/>
      <c r="AT549" s="210"/>
      <c r="AU549" s="210"/>
      <c r="AV549" s="210"/>
      <c r="AW549" s="210"/>
      <c r="AX549" s="210"/>
      <c r="AY549" s="210"/>
      <c r="AZ549" s="210"/>
      <c r="BA549" s="210"/>
      <c r="BB549" s="210"/>
      <c r="BC549" s="210"/>
      <c r="BD549" s="210"/>
      <c r="BE549" s="210"/>
      <c r="BF549" s="210"/>
      <c r="BG549" s="210"/>
      <c r="BH549" s="210"/>
    </row>
    <row r="550" spans="1:60" outlineLevel="2" x14ac:dyDescent="0.25">
      <c r="A550" s="227"/>
      <c r="B550" s="228"/>
      <c r="C550" s="258" t="s">
        <v>1297</v>
      </c>
      <c r="D550" s="233"/>
      <c r="E550" s="234">
        <v>46.39</v>
      </c>
      <c r="F550" s="231"/>
      <c r="G550" s="231"/>
      <c r="H550" s="231"/>
      <c r="I550" s="231"/>
      <c r="J550" s="231"/>
      <c r="K550" s="231"/>
      <c r="L550" s="231"/>
      <c r="M550" s="231"/>
      <c r="N550" s="230"/>
      <c r="O550" s="230"/>
      <c r="P550" s="230"/>
      <c r="Q550" s="230"/>
      <c r="R550" s="231"/>
      <c r="S550" s="231"/>
      <c r="T550" s="231"/>
      <c r="U550" s="231"/>
      <c r="V550" s="231"/>
      <c r="W550" s="231"/>
      <c r="X550" s="231"/>
      <c r="Y550" s="231"/>
      <c r="Z550" s="210"/>
      <c r="AA550" s="210"/>
      <c r="AB550" s="210"/>
      <c r="AC550" s="210"/>
      <c r="AD550" s="210"/>
      <c r="AE550" s="210"/>
      <c r="AF550" s="210"/>
      <c r="AG550" s="210" t="s">
        <v>165</v>
      </c>
      <c r="AH550" s="210">
        <v>0</v>
      </c>
      <c r="AI550" s="210"/>
      <c r="AJ550" s="210"/>
      <c r="AK550" s="210"/>
      <c r="AL550" s="210"/>
      <c r="AM550" s="210"/>
      <c r="AN550" s="210"/>
      <c r="AO550" s="210"/>
      <c r="AP550" s="210"/>
      <c r="AQ550" s="210"/>
      <c r="AR550" s="210"/>
      <c r="AS550" s="210"/>
      <c r="AT550" s="210"/>
      <c r="AU550" s="210"/>
      <c r="AV550" s="210"/>
      <c r="AW550" s="210"/>
      <c r="AX550" s="210"/>
      <c r="AY550" s="210"/>
      <c r="AZ550" s="210"/>
      <c r="BA550" s="210"/>
      <c r="BB550" s="210"/>
      <c r="BC550" s="210"/>
      <c r="BD550" s="210"/>
      <c r="BE550" s="210"/>
      <c r="BF550" s="210"/>
      <c r="BG550" s="210"/>
      <c r="BH550" s="210"/>
    </row>
    <row r="551" spans="1:60" outlineLevel="3" x14ac:dyDescent="0.25">
      <c r="A551" s="227"/>
      <c r="B551" s="228"/>
      <c r="C551" s="258" t="s">
        <v>780</v>
      </c>
      <c r="D551" s="233"/>
      <c r="E551" s="234">
        <v>10.25</v>
      </c>
      <c r="F551" s="231"/>
      <c r="G551" s="231"/>
      <c r="H551" s="231"/>
      <c r="I551" s="231"/>
      <c r="J551" s="231"/>
      <c r="K551" s="231"/>
      <c r="L551" s="231"/>
      <c r="M551" s="231"/>
      <c r="N551" s="230"/>
      <c r="O551" s="230"/>
      <c r="P551" s="230"/>
      <c r="Q551" s="230"/>
      <c r="R551" s="231"/>
      <c r="S551" s="231"/>
      <c r="T551" s="231"/>
      <c r="U551" s="231"/>
      <c r="V551" s="231"/>
      <c r="W551" s="231"/>
      <c r="X551" s="231"/>
      <c r="Y551" s="231"/>
      <c r="Z551" s="210"/>
      <c r="AA551" s="210"/>
      <c r="AB551" s="210"/>
      <c r="AC551" s="210"/>
      <c r="AD551" s="210"/>
      <c r="AE551" s="210"/>
      <c r="AF551" s="210"/>
      <c r="AG551" s="210" t="s">
        <v>165</v>
      </c>
      <c r="AH551" s="210">
        <v>0</v>
      </c>
      <c r="AI551" s="210"/>
      <c r="AJ551" s="210"/>
      <c r="AK551" s="210"/>
      <c r="AL551" s="210"/>
      <c r="AM551" s="210"/>
      <c r="AN551" s="210"/>
      <c r="AO551" s="210"/>
      <c r="AP551" s="210"/>
      <c r="AQ551" s="210"/>
      <c r="AR551" s="210"/>
      <c r="AS551" s="210"/>
      <c r="AT551" s="210"/>
      <c r="AU551" s="210"/>
      <c r="AV551" s="210"/>
      <c r="AW551" s="210"/>
      <c r="AX551" s="210"/>
      <c r="AY551" s="210"/>
      <c r="AZ551" s="210"/>
      <c r="BA551" s="210"/>
      <c r="BB551" s="210"/>
      <c r="BC551" s="210"/>
      <c r="BD551" s="210"/>
      <c r="BE551" s="210"/>
      <c r="BF551" s="210"/>
      <c r="BG551" s="210"/>
      <c r="BH551" s="210"/>
    </row>
    <row r="552" spans="1:60" outlineLevel="3" x14ac:dyDescent="0.25">
      <c r="A552" s="227"/>
      <c r="B552" s="228"/>
      <c r="C552" s="258" t="s">
        <v>1298</v>
      </c>
      <c r="D552" s="233"/>
      <c r="E552" s="234">
        <v>10.47</v>
      </c>
      <c r="F552" s="231"/>
      <c r="G552" s="231"/>
      <c r="H552" s="231"/>
      <c r="I552" s="231"/>
      <c r="J552" s="231"/>
      <c r="K552" s="231"/>
      <c r="L552" s="231"/>
      <c r="M552" s="231"/>
      <c r="N552" s="230"/>
      <c r="O552" s="230"/>
      <c r="P552" s="230"/>
      <c r="Q552" s="230"/>
      <c r="R552" s="231"/>
      <c r="S552" s="231"/>
      <c r="T552" s="231"/>
      <c r="U552" s="231"/>
      <c r="V552" s="231"/>
      <c r="W552" s="231"/>
      <c r="X552" s="231"/>
      <c r="Y552" s="231"/>
      <c r="Z552" s="210"/>
      <c r="AA552" s="210"/>
      <c r="AB552" s="210"/>
      <c r="AC552" s="210"/>
      <c r="AD552" s="210"/>
      <c r="AE552" s="210"/>
      <c r="AF552" s="210"/>
      <c r="AG552" s="210" t="s">
        <v>165</v>
      </c>
      <c r="AH552" s="210">
        <v>0</v>
      </c>
      <c r="AI552" s="210"/>
      <c r="AJ552" s="210"/>
      <c r="AK552" s="210"/>
      <c r="AL552" s="210"/>
      <c r="AM552" s="210"/>
      <c r="AN552" s="210"/>
      <c r="AO552" s="210"/>
      <c r="AP552" s="210"/>
      <c r="AQ552" s="210"/>
      <c r="AR552" s="210"/>
      <c r="AS552" s="210"/>
      <c r="AT552" s="210"/>
      <c r="AU552" s="210"/>
      <c r="AV552" s="210"/>
      <c r="AW552" s="210"/>
      <c r="AX552" s="210"/>
      <c r="AY552" s="210"/>
      <c r="AZ552" s="210"/>
      <c r="BA552" s="210"/>
      <c r="BB552" s="210"/>
      <c r="BC552" s="210"/>
      <c r="BD552" s="210"/>
      <c r="BE552" s="210"/>
      <c r="BF552" s="210"/>
      <c r="BG552" s="210"/>
      <c r="BH552" s="210"/>
    </row>
    <row r="553" spans="1:60" outlineLevel="3" x14ac:dyDescent="0.25">
      <c r="A553" s="227"/>
      <c r="B553" s="228"/>
      <c r="C553" s="258" t="s">
        <v>1299</v>
      </c>
      <c r="D553" s="233"/>
      <c r="E553" s="234">
        <v>8.39</v>
      </c>
      <c r="F553" s="231"/>
      <c r="G553" s="231"/>
      <c r="H553" s="231"/>
      <c r="I553" s="231"/>
      <c r="J553" s="231"/>
      <c r="K553" s="231"/>
      <c r="L553" s="231"/>
      <c r="M553" s="231"/>
      <c r="N553" s="230"/>
      <c r="O553" s="230"/>
      <c r="P553" s="230"/>
      <c r="Q553" s="230"/>
      <c r="R553" s="231"/>
      <c r="S553" s="231"/>
      <c r="T553" s="231"/>
      <c r="U553" s="231"/>
      <c r="V553" s="231"/>
      <c r="W553" s="231"/>
      <c r="X553" s="231"/>
      <c r="Y553" s="231"/>
      <c r="Z553" s="210"/>
      <c r="AA553" s="210"/>
      <c r="AB553" s="210"/>
      <c r="AC553" s="210"/>
      <c r="AD553" s="210"/>
      <c r="AE553" s="210"/>
      <c r="AF553" s="210"/>
      <c r="AG553" s="210" t="s">
        <v>165</v>
      </c>
      <c r="AH553" s="210">
        <v>0</v>
      </c>
      <c r="AI553" s="210"/>
      <c r="AJ553" s="210"/>
      <c r="AK553" s="210"/>
      <c r="AL553" s="210"/>
      <c r="AM553" s="210"/>
      <c r="AN553" s="210"/>
      <c r="AO553" s="210"/>
      <c r="AP553" s="210"/>
      <c r="AQ553" s="210"/>
      <c r="AR553" s="210"/>
      <c r="AS553" s="210"/>
      <c r="AT553" s="210"/>
      <c r="AU553" s="210"/>
      <c r="AV553" s="210"/>
      <c r="AW553" s="210"/>
      <c r="AX553" s="210"/>
      <c r="AY553" s="210"/>
      <c r="AZ553" s="210"/>
      <c r="BA553" s="210"/>
      <c r="BB553" s="210"/>
      <c r="BC553" s="210"/>
      <c r="BD553" s="210"/>
      <c r="BE553" s="210"/>
      <c r="BF553" s="210"/>
      <c r="BG553" s="210"/>
      <c r="BH553" s="210"/>
    </row>
    <row r="554" spans="1:60" outlineLevel="1" x14ac:dyDescent="0.25">
      <c r="A554" s="244">
        <v>273</v>
      </c>
      <c r="B554" s="245" t="s">
        <v>1300</v>
      </c>
      <c r="C554" s="257" t="s">
        <v>1301</v>
      </c>
      <c r="D554" s="246" t="s">
        <v>158</v>
      </c>
      <c r="E554" s="247">
        <v>75.5</v>
      </c>
      <c r="F554" s="248"/>
      <c r="G554" s="249">
        <f>ROUND(E554*F554,2)</f>
        <v>0</v>
      </c>
      <c r="H554" s="232"/>
      <c r="I554" s="231">
        <f>ROUND(E554*H554,2)</f>
        <v>0</v>
      </c>
      <c r="J554" s="232"/>
      <c r="K554" s="231">
        <f>ROUND(E554*J554,2)</f>
        <v>0</v>
      </c>
      <c r="L554" s="231">
        <v>21</v>
      </c>
      <c r="M554" s="231">
        <f>G554*(1+L554/100)</f>
        <v>0</v>
      </c>
      <c r="N554" s="230">
        <v>6.9300000000000004E-3</v>
      </c>
      <c r="O554" s="230">
        <f>ROUND(E554*N554,2)</f>
        <v>0.52</v>
      </c>
      <c r="P554" s="230">
        <v>0</v>
      </c>
      <c r="Q554" s="230">
        <f>ROUND(E554*P554,2)</f>
        <v>0</v>
      </c>
      <c r="R554" s="231"/>
      <c r="S554" s="231" t="s">
        <v>159</v>
      </c>
      <c r="T554" s="231" t="s">
        <v>160</v>
      </c>
      <c r="U554" s="231">
        <v>1.3466</v>
      </c>
      <c r="V554" s="231">
        <f>ROUND(E554*U554,2)</f>
        <v>101.67</v>
      </c>
      <c r="W554" s="231"/>
      <c r="X554" s="231" t="s">
        <v>161</v>
      </c>
      <c r="Y554" s="231" t="s">
        <v>162</v>
      </c>
      <c r="Z554" s="210"/>
      <c r="AA554" s="210"/>
      <c r="AB554" s="210"/>
      <c r="AC554" s="210"/>
      <c r="AD554" s="210"/>
      <c r="AE554" s="210"/>
      <c r="AF554" s="210"/>
      <c r="AG554" s="210" t="s">
        <v>163</v>
      </c>
      <c r="AH554" s="210"/>
      <c r="AI554" s="210"/>
      <c r="AJ554" s="210"/>
      <c r="AK554" s="210"/>
      <c r="AL554" s="210"/>
      <c r="AM554" s="210"/>
      <c r="AN554" s="210"/>
      <c r="AO554" s="210"/>
      <c r="AP554" s="210"/>
      <c r="AQ554" s="210"/>
      <c r="AR554" s="210"/>
      <c r="AS554" s="210"/>
      <c r="AT554" s="210"/>
      <c r="AU554" s="210"/>
      <c r="AV554" s="210"/>
      <c r="AW554" s="210"/>
      <c r="AX554" s="210"/>
      <c r="AY554" s="210"/>
      <c r="AZ554" s="210"/>
      <c r="BA554" s="210"/>
      <c r="BB554" s="210"/>
      <c r="BC554" s="210"/>
      <c r="BD554" s="210"/>
      <c r="BE554" s="210"/>
      <c r="BF554" s="210"/>
      <c r="BG554" s="210"/>
      <c r="BH554" s="210"/>
    </row>
    <row r="555" spans="1:60" outlineLevel="2" x14ac:dyDescent="0.25">
      <c r="A555" s="227"/>
      <c r="B555" s="228"/>
      <c r="C555" s="258" t="s">
        <v>1297</v>
      </c>
      <c r="D555" s="233"/>
      <c r="E555" s="234">
        <v>46.39</v>
      </c>
      <c r="F555" s="231"/>
      <c r="G555" s="231"/>
      <c r="H555" s="231"/>
      <c r="I555" s="231"/>
      <c r="J555" s="231"/>
      <c r="K555" s="231"/>
      <c r="L555" s="231"/>
      <c r="M555" s="231"/>
      <c r="N555" s="230"/>
      <c r="O555" s="230"/>
      <c r="P555" s="230"/>
      <c r="Q555" s="230"/>
      <c r="R555" s="231"/>
      <c r="S555" s="231"/>
      <c r="T555" s="231"/>
      <c r="U555" s="231"/>
      <c r="V555" s="231"/>
      <c r="W555" s="231"/>
      <c r="X555" s="231"/>
      <c r="Y555" s="231"/>
      <c r="Z555" s="210"/>
      <c r="AA555" s="210"/>
      <c r="AB555" s="210"/>
      <c r="AC555" s="210"/>
      <c r="AD555" s="210"/>
      <c r="AE555" s="210"/>
      <c r="AF555" s="210"/>
      <c r="AG555" s="210" t="s">
        <v>165</v>
      </c>
      <c r="AH555" s="210">
        <v>0</v>
      </c>
      <c r="AI555" s="210"/>
      <c r="AJ555" s="210"/>
      <c r="AK555" s="210"/>
      <c r="AL555" s="210"/>
      <c r="AM555" s="210"/>
      <c r="AN555" s="210"/>
      <c r="AO555" s="210"/>
      <c r="AP555" s="210"/>
      <c r="AQ555" s="210"/>
      <c r="AR555" s="210"/>
      <c r="AS555" s="210"/>
      <c r="AT555" s="210"/>
      <c r="AU555" s="210"/>
      <c r="AV555" s="210"/>
      <c r="AW555" s="210"/>
      <c r="AX555" s="210"/>
      <c r="AY555" s="210"/>
      <c r="AZ555" s="210"/>
      <c r="BA555" s="210"/>
      <c r="BB555" s="210"/>
      <c r="BC555" s="210"/>
      <c r="BD555" s="210"/>
      <c r="BE555" s="210"/>
      <c r="BF555" s="210"/>
      <c r="BG555" s="210"/>
      <c r="BH555" s="210"/>
    </row>
    <row r="556" spans="1:60" outlineLevel="3" x14ac:dyDescent="0.25">
      <c r="A556" s="227"/>
      <c r="B556" s="228"/>
      <c r="C556" s="258" t="s">
        <v>780</v>
      </c>
      <c r="D556" s="233"/>
      <c r="E556" s="234">
        <v>10.25</v>
      </c>
      <c r="F556" s="231"/>
      <c r="G556" s="231"/>
      <c r="H556" s="231"/>
      <c r="I556" s="231"/>
      <c r="J556" s="231"/>
      <c r="K556" s="231"/>
      <c r="L556" s="231"/>
      <c r="M556" s="231"/>
      <c r="N556" s="230"/>
      <c r="O556" s="230"/>
      <c r="P556" s="230"/>
      <c r="Q556" s="230"/>
      <c r="R556" s="231"/>
      <c r="S556" s="231"/>
      <c r="T556" s="231"/>
      <c r="U556" s="231"/>
      <c r="V556" s="231"/>
      <c r="W556" s="231"/>
      <c r="X556" s="231"/>
      <c r="Y556" s="231"/>
      <c r="Z556" s="210"/>
      <c r="AA556" s="210"/>
      <c r="AB556" s="210"/>
      <c r="AC556" s="210"/>
      <c r="AD556" s="210"/>
      <c r="AE556" s="210"/>
      <c r="AF556" s="210"/>
      <c r="AG556" s="210" t="s">
        <v>165</v>
      </c>
      <c r="AH556" s="210">
        <v>0</v>
      </c>
      <c r="AI556" s="210"/>
      <c r="AJ556" s="210"/>
      <c r="AK556" s="210"/>
      <c r="AL556" s="210"/>
      <c r="AM556" s="210"/>
      <c r="AN556" s="210"/>
      <c r="AO556" s="210"/>
      <c r="AP556" s="210"/>
      <c r="AQ556" s="210"/>
      <c r="AR556" s="210"/>
      <c r="AS556" s="210"/>
      <c r="AT556" s="210"/>
      <c r="AU556" s="210"/>
      <c r="AV556" s="210"/>
      <c r="AW556" s="210"/>
      <c r="AX556" s="210"/>
      <c r="AY556" s="210"/>
      <c r="AZ556" s="210"/>
      <c r="BA556" s="210"/>
      <c r="BB556" s="210"/>
      <c r="BC556" s="210"/>
      <c r="BD556" s="210"/>
      <c r="BE556" s="210"/>
      <c r="BF556" s="210"/>
      <c r="BG556" s="210"/>
      <c r="BH556" s="210"/>
    </row>
    <row r="557" spans="1:60" outlineLevel="3" x14ac:dyDescent="0.25">
      <c r="A557" s="227"/>
      <c r="B557" s="228"/>
      <c r="C557" s="258" t="s">
        <v>1298</v>
      </c>
      <c r="D557" s="233"/>
      <c r="E557" s="234">
        <v>10.47</v>
      </c>
      <c r="F557" s="231"/>
      <c r="G557" s="231"/>
      <c r="H557" s="231"/>
      <c r="I557" s="231"/>
      <c r="J557" s="231"/>
      <c r="K557" s="231"/>
      <c r="L557" s="231"/>
      <c r="M557" s="231"/>
      <c r="N557" s="230"/>
      <c r="O557" s="230"/>
      <c r="P557" s="230"/>
      <c r="Q557" s="230"/>
      <c r="R557" s="231"/>
      <c r="S557" s="231"/>
      <c r="T557" s="231"/>
      <c r="U557" s="231"/>
      <c r="V557" s="231"/>
      <c r="W557" s="231"/>
      <c r="X557" s="231"/>
      <c r="Y557" s="231"/>
      <c r="Z557" s="210"/>
      <c r="AA557" s="210"/>
      <c r="AB557" s="210"/>
      <c r="AC557" s="210"/>
      <c r="AD557" s="210"/>
      <c r="AE557" s="210"/>
      <c r="AF557" s="210"/>
      <c r="AG557" s="210" t="s">
        <v>165</v>
      </c>
      <c r="AH557" s="210">
        <v>0</v>
      </c>
      <c r="AI557" s="210"/>
      <c r="AJ557" s="210"/>
      <c r="AK557" s="210"/>
      <c r="AL557" s="210"/>
      <c r="AM557" s="210"/>
      <c r="AN557" s="210"/>
      <c r="AO557" s="210"/>
      <c r="AP557" s="210"/>
      <c r="AQ557" s="210"/>
      <c r="AR557" s="210"/>
      <c r="AS557" s="210"/>
      <c r="AT557" s="210"/>
      <c r="AU557" s="210"/>
      <c r="AV557" s="210"/>
      <c r="AW557" s="210"/>
      <c r="AX557" s="210"/>
      <c r="AY557" s="210"/>
      <c r="AZ557" s="210"/>
      <c r="BA557" s="210"/>
      <c r="BB557" s="210"/>
      <c r="BC557" s="210"/>
      <c r="BD557" s="210"/>
      <c r="BE557" s="210"/>
      <c r="BF557" s="210"/>
      <c r="BG557" s="210"/>
      <c r="BH557" s="210"/>
    </row>
    <row r="558" spans="1:60" outlineLevel="3" x14ac:dyDescent="0.25">
      <c r="A558" s="227"/>
      <c r="B558" s="228"/>
      <c r="C558" s="258" t="s">
        <v>1299</v>
      </c>
      <c r="D558" s="233"/>
      <c r="E558" s="234">
        <v>8.39</v>
      </c>
      <c r="F558" s="231"/>
      <c r="G558" s="231"/>
      <c r="H558" s="231"/>
      <c r="I558" s="231"/>
      <c r="J558" s="231"/>
      <c r="K558" s="231"/>
      <c r="L558" s="231"/>
      <c r="M558" s="231"/>
      <c r="N558" s="230"/>
      <c r="O558" s="230"/>
      <c r="P558" s="230"/>
      <c r="Q558" s="230"/>
      <c r="R558" s="231"/>
      <c r="S558" s="231"/>
      <c r="T558" s="231"/>
      <c r="U558" s="231"/>
      <c r="V558" s="231"/>
      <c r="W558" s="231"/>
      <c r="X558" s="231"/>
      <c r="Y558" s="231"/>
      <c r="Z558" s="210"/>
      <c r="AA558" s="210"/>
      <c r="AB558" s="210"/>
      <c r="AC558" s="210"/>
      <c r="AD558" s="210"/>
      <c r="AE558" s="210"/>
      <c r="AF558" s="210"/>
      <c r="AG558" s="210" t="s">
        <v>165</v>
      </c>
      <c r="AH558" s="210">
        <v>0</v>
      </c>
      <c r="AI558" s="210"/>
      <c r="AJ558" s="210"/>
      <c r="AK558" s="210"/>
      <c r="AL558" s="210"/>
      <c r="AM558" s="210"/>
      <c r="AN558" s="210"/>
      <c r="AO558" s="210"/>
      <c r="AP558" s="210"/>
      <c r="AQ558" s="210"/>
      <c r="AR558" s="210"/>
      <c r="AS558" s="210"/>
      <c r="AT558" s="210"/>
      <c r="AU558" s="210"/>
      <c r="AV558" s="210"/>
      <c r="AW558" s="210"/>
      <c r="AX558" s="210"/>
      <c r="AY558" s="210"/>
      <c r="AZ558" s="210"/>
      <c r="BA558" s="210"/>
      <c r="BB558" s="210"/>
      <c r="BC558" s="210"/>
      <c r="BD558" s="210"/>
      <c r="BE558" s="210"/>
      <c r="BF558" s="210"/>
      <c r="BG558" s="210"/>
      <c r="BH558" s="210"/>
    </row>
    <row r="559" spans="1:60" outlineLevel="1" x14ac:dyDescent="0.25">
      <c r="A559" s="250">
        <v>274</v>
      </c>
      <c r="B559" s="251" t="s">
        <v>1302</v>
      </c>
      <c r="C559" s="259" t="s">
        <v>1303</v>
      </c>
      <c r="D559" s="252" t="s">
        <v>168</v>
      </c>
      <c r="E559" s="253">
        <v>9</v>
      </c>
      <c r="F559" s="254"/>
      <c r="G559" s="255">
        <f>ROUND(E559*F559,2)</f>
        <v>0</v>
      </c>
      <c r="H559" s="232"/>
      <c r="I559" s="231">
        <f>ROUND(E559*H559,2)</f>
        <v>0</v>
      </c>
      <c r="J559" s="232"/>
      <c r="K559" s="231">
        <f>ROUND(E559*J559,2)</f>
        <v>0</v>
      </c>
      <c r="L559" s="231">
        <v>21</v>
      </c>
      <c r="M559" s="231">
        <f>G559*(1+L559/100)</f>
        <v>0</v>
      </c>
      <c r="N559" s="230">
        <v>1.3999999999999999E-4</v>
      </c>
      <c r="O559" s="230">
        <f>ROUND(E559*N559,2)</f>
        <v>0</v>
      </c>
      <c r="P559" s="230">
        <v>0</v>
      </c>
      <c r="Q559" s="230">
        <f>ROUND(E559*P559,2)</f>
        <v>0</v>
      </c>
      <c r="R559" s="231"/>
      <c r="S559" s="231" t="s">
        <v>159</v>
      </c>
      <c r="T559" s="231" t="s">
        <v>160</v>
      </c>
      <c r="U559" s="231">
        <v>0.15</v>
      </c>
      <c r="V559" s="231">
        <f>ROUND(E559*U559,2)</f>
        <v>1.35</v>
      </c>
      <c r="W559" s="231"/>
      <c r="X559" s="231" t="s">
        <v>161</v>
      </c>
      <c r="Y559" s="231" t="s">
        <v>162</v>
      </c>
      <c r="Z559" s="210"/>
      <c r="AA559" s="210"/>
      <c r="AB559" s="210"/>
      <c r="AC559" s="210"/>
      <c r="AD559" s="210"/>
      <c r="AE559" s="210"/>
      <c r="AF559" s="210"/>
      <c r="AG559" s="210" t="s">
        <v>163</v>
      </c>
      <c r="AH559" s="210"/>
      <c r="AI559" s="210"/>
      <c r="AJ559" s="210"/>
      <c r="AK559" s="210"/>
      <c r="AL559" s="210"/>
      <c r="AM559" s="210"/>
      <c r="AN559" s="210"/>
      <c r="AO559" s="210"/>
      <c r="AP559" s="210"/>
      <c r="AQ559" s="210"/>
      <c r="AR559" s="210"/>
      <c r="AS559" s="210"/>
      <c r="AT559" s="210"/>
      <c r="AU559" s="210"/>
      <c r="AV559" s="210"/>
      <c r="AW559" s="210"/>
      <c r="AX559" s="210"/>
      <c r="AY559" s="210"/>
      <c r="AZ559" s="210"/>
      <c r="BA559" s="210"/>
      <c r="BB559" s="210"/>
      <c r="BC559" s="210"/>
      <c r="BD559" s="210"/>
      <c r="BE559" s="210"/>
      <c r="BF559" s="210"/>
      <c r="BG559" s="210"/>
      <c r="BH559" s="210"/>
    </row>
    <row r="560" spans="1:60" outlineLevel="1" x14ac:dyDescent="0.25">
      <c r="A560" s="244">
        <v>275</v>
      </c>
      <c r="B560" s="245" t="s">
        <v>1304</v>
      </c>
      <c r="C560" s="257" t="s">
        <v>1305</v>
      </c>
      <c r="D560" s="246" t="s">
        <v>158</v>
      </c>
      <c r="E560" s="247">
        <v>37.83</v>
      </c>
      <c r="F560" s="248"/>
      <c r="G560" s="249">
        <f>ROUND(E560*F560,2)</f>
        <v>0</v>
      </c>
      <c r="H560" s="232"/>
      <c r="I560" s="231">
        <f>ROUND(E560*H560,2)</f>
        <v>0</v>
      </c>
      <c r="J560" s="232"/>
      <c r="K560" s="231">
        <f>ROUND(E560*J560,2)</f>
        <v>0</v>
      </c>
      <c r="L560" s="231">
        <v>21</v>
      </c>
      <c r="M560" s="231">
        <f>G560*(1+L560/100)</f>
        <v>0</v>
      </c>
      <c r="N560" s="230">
        <v>0</v>
      </c>
      <c r="O560" s="230">
        <f>ROUND(E560*N560,2)</f>
        <v>0</v>
      </c>
      <c r="P560" s="230">
        <v>0</v>
      </c>
      <c r="Q560" s="230">
        <f>ROUND(E560*P560,2)</f>
        <v>0</v>
      </c>
      <c r="R560" s="231"/>
      <c r="S560" s="231" t="s">
        <v>159</v>
      </c>
      <c r="T560" s="231" t="s">
        <v>160</v>
      </c>
      <c r="U560" s="231">
        <v>0.03</v>
      </c>
      <c r="V560" s="231">
        <f>ROUND(E560*U560,2)</f>
        <v>1.1299999999999999</v>
      </c>
      <c r="W560" s="231"/>
      <c r="X560" s="231" t="s">
        <v>161</v>
      </c>
      <c r="Y560" s="231" t="s">
        <v>162</v>
      </c>
      <c r="Z560" s="210"/>
      <c r="AA560" s="210"/>
      <c r="AB560" s="210"/>
      <c r="AC560" s="210"/>
      <c r="AD560" s="210"/>
      <c r="AE560" s="210"/>
      <c r="AF560" s="210"/>
      <c r="AG560" s="210" t="s">
        <v>163</v>
      </c>
      <c r="AH560" s="210"/>
      <c r="AI560" s="210"/>
      <c r="AJ560" s="210"/>
      <c r="AK560" s="210"/>
      <c r="AL560" s="210"/>
      <c r="AM560" s="210"/>
      <c r="AN560" s="210"/>
      <c r="AO560" s="210"/>
      <c r="AP560" s="210"/>
      <c r="AQ560" s="210"/>
      <c r="AR560" s="210"/>
      <c r="AS560" s="210"/>
      <c r="AT560" s="210"/>
      <c r="AU560" s="210"/>
      <c r="AV560" s="210"/>
      <c r="AW560" s="210"/>
      <c r="AX560" s="210"/>
      <c r="AY560" s="210"/>
      <c r="AZ560" s="210"/>
      <c r="BA560" s="210"/>
      <c r="BB560" s="210"/>
      <c r="BC560" s="210"/>
      <c r="BD560" s="210"/>
      <c r="BE560" s="210"/>
      <c r="BF560" s="210"/>
      <c r="BG560" s="210"/>
      <c r="BH560" s="210"/>
    </row>
    <row r="561" spans="1:60" ht="20.399999999999999" outlineLevel="2" x14ac:dyDescent="0.25">
      <c r="A561" s="227"/>
      <c r="B561" s="228"/>
      <c r="C561" s="258" t="s">
        <v>1306</v>
      </c>
      <c r="D561" s="233"/>
      <c r="E561" s="234">
        <v>37.83</v>
      </c>
      <c r="F561" s="231"/>
      <c r="G561" s="231"/>
      <c r="H561" s="231"/>
      <c r="I561" s="231"/>
      <c r="J561" s="231"/>
      <c r="K561" s="231"/>
      <c r="L561" s="231"/>
      <c r="M561" s="231"/>
      <c r="N561" s="230"/>
      <c r="O561" s="230"/>
      <c r="P561" s="230"/>
      <c r="Q561" s="230"/>
      <c r="R561" s="231"/>
      <c r="S561" s="231"/>
      <c r="T561" s="231"/>
      <c r="U561" s="231"/>
      <c r="V561" s="231"/>
      <c r="W561" s="231"/>
      <c r="X561" s="231"/>
      <c r="Y561" s="231"/>
      <c r="Z561" s="210"/>
      <c r="AA561" s="210"/>
      <c r="AB561" s="210"/>
      <c r="AC561" s="210"/>
      <c r="AD561" s="210"/>
      <c r="AE561" s="210"/>
      <c r="AF561" s="210"/>
      <c r="AG561" s="210" t="s">
        <v>165</v>
      </c>
      <c r="AH561" s="210">
        <v>0</v>
      </c>
      <c r="AI561" s="210"/>
      <c r="AJ561" s="210"/>
      <c r="AK561" s="210"/>
      <c r="AL561" s="210"/>
      <c r="AM561" s="210"/>
      <c r="AN561" s="210"/>
      <c r="AO561" s="210"/>
      <c r="AP561" s="210"/>
      <c r="AQ561" s="210"/>
      <c r="AR561" s="210"/>
      <c r="AS561" s="210"/>
      <c r="AT561" s="210"/>
      <c r="AU561" s="210"/>
      <c r="AV561" s="210"/>
      <c r="AW561" s="210"/>
      <c r="AX561" s="210"/>
      <c r="AY561" s="210"/>
      <c r="AZ561" s="210"/>
      <c r="BA561" s="210"/>
      <c r="BB561" s="210"/>
      <c r="BC561" s="210"/>
      <c r="BD561" s="210"/>
      <c r="BE561" s="210"/>
      <c r="BF561" s="210"/>
      <c r="BG561" s="210"/>
      <c r="BH561" s="210"/>
    </row>
    <row r="562" spans="1:60" outlineLevel="1" x14ac:dyDescent="0.25">
      <c r="A562" s="244">
        <v>276</v>
      </c>
      <c r="B562" s="245" t="s">
        <v>1307</v>
      </c>
      <c r="C562" s="257" t="s">
        <v>1308</v>
      </c>
      <c r="D562" s="246" t="s">
        <v>158</v>
      </c>
      <c r="E562" s="247">
        <v>90.6</v>
      </c>
      <c r="F562" s="248"/>
      <c r="G562" s="249">
        <f>ROUND(E562*F562,2)</f>
        <v>0</v>
      </c>
      <c r="H562" s="232"/>
      <c r="I562" s="231">
        <f>ROUND(E562*H562,2)</f>
        <v>0</v>
      </c>
      <c r="J562" s="232"/>
      <c r="K562" s="231">
        <f>ROUND(E562*J562,2)</f>
        <v>0</v>
      </c>
      <c r="L562" s="231">
        <v>21</v>
      </c>
      <c r="M562" s="231">
        <f>G562*(1+L562/100)</f>
        <v>0</v>
      </c>
      <c r="N562" s="230">
        <v>1.9199999999999998E-2</v>
      </c>
      <c r="O562" s="230">
        <f>ROUND(E562*N562,2)</f>
        <v>1.74</v>
      </c>
      <c r="P562" s="230">
        <v>0</v>
      </c>
      <c r="Q562" s="230">
        <f>ROUND(E562*P562,2)</f>
        <v>0</v>
      </c>
      <c r="R562" s="231" t="s">
        <v>768</v>
      </c>
      <c r="S562" s="231" t="s">
        <v>159</v>
      </c>
      <c r="T562" s="231" t="s">
        <v>420</v>
      </c>
      <c r="U562" s="231">
        <v>0</v>
      </c>
      <c r="V562" s="231">
        <f>ROUND(E562*U562,2)</f>
        <v>0</v>
      </c>
      <c r="W562" s="231"/>
      <c r="X562" s="231" t="s">
        <v>769</v>
      </c>
      <c r="Y562" s="231" t="s">
        <v>162</v>
      </c>
      <c r="Z562" s="210"/>
      <c r="AA562" s="210"/>
      <c r="AB562" s="210"/>
      <c r="AC562" s="210"/>
      <c r="AD562" s="210"/>
      <c r="AE562" s="210"/>
      <c r="AF562" s="210"/>
      <c r="AG562" s="210" t="s">
        <v>770</v>
      </c>
      <c r="AH562" s="210"/>
      <c r="AI562" s="210"/>
      <c r="AJ562" s="210"/>
      <c r="AK562" s="210"/>
      <c r="AL562" s="210"/>
      <c r="AM562" s="210"/>
      <c r="AN562" s="210"/>
      <c r="AO562" s="210"/>
      <c r="AP562" s="210"/>
      <c r="AQ562" s="210"/>
      <c r="AR562" s="210"/>
      <c r="AS562" s="210"/>
      <c r="AT562" s="210"/>
      <c r="AU562" s="210"/>
      <c r="AV562" s="210"/>
      <c r="AW562" s="210"/>
      <c r="AX562" s="210"/>
      <c r="AY562" s="210"/>
      <c r="AZ562" s="210"/>
      <c r="BA562" s="210"/>
      <c r="BB562" s="210"/>
      <c r="BC562" s="210"/>
      <c r="BD562" s="210"/>
      <c r="BE562" s="210"/>
      <c r="BF562" s="210"/>
      <c r="BG562" s="210"/>
      <c r="BH562" s="210"/>
    </row>
    <row r="563" spans="1:60" outlineLevel="2" x14ac:dyDescent="0.25">
      <c r="A563" s="227"/>
      <c r="B563" s="228"/>
      <c r="C563" s="258" t="s">
        <v>1309</v>
      </c>
      <c r="D563" s="233"/>
      <c r="E563" s="234">
        <v>90.6</v>
      </c>
      <c r="F563" s="231"/>
      <c r="G563" s="231"/>
      <c r="H563" s="231"/>
      <c r="I563" s="231"/>
      <c r="J563" s="231"/>
      <c r="K563" s="231"/>
      <c r="L563" s="231"/>
      <c r="M563" s="231"/>
      <c r="N563" s="230"/>
      <c r="O563" s="230"/>
      <c r="P563" s="230"/>
      <c r="Q563" s="230"/>
      <c r="R563" s="231"/>
      <c r="S563" s="231"/>
      <c r="T563" s="231"/>
      <c r="U563" s="231"/>
      <c r="V563" s="231"/>
      <c r="W563" s="231"/>
      <c r="X563" s="231"/>
      <c r="Y563" s="231"/>
      <c r="Z563" s="210"/>
      <c r="AA563" s="210"/>
      <c r="AB563" s="210"/>
      <c r="AC563" s="210"/>
      <c r="AD563" s="210"/>
      <c r="AE563" s="210"/>
      <c r="AF563" s="210"/>
      <c r="AG563" s="210" t="s">
        <v>165</v>
      </c>
      <c r="AH563" s="210">
        <v>0</v>
      </c>
      <c r="AI563" s="210"/>
      <c r="AJ563" s="210"/>
      <c r="AK563" s="210"/>
      <c r="AL563" s="210"/>
      <c r="AM563" s="210"/>
      <c r="AN563" s="210"/>
      <c r="AO563" s="210"/>
      <c r="AP563" s="210"/>
      <c r="AQ563" s="210"/>
      <c r="AR563" s="210"/>
      <c r="AS563" s="210"/>
      <c r="AT563" s="210"/>
      <c r="AU563" s="210"/>
      <c r="AV563" s="210"/>
      <c r="AW563" s="210"/>
      <c r="AX563" s="210"/>
      <c r="AY563" s="210"/>
      <c r="AZ563" s="210"/>
      <c r="BA563" s="210"/>
      <c r="BB563" s="210"/>
      <c r="BC563" s="210"/>
      <c r="BD563" s="210"/>
      <c r="BE563" s="210"/>
      <c r="BF563" s="210"/>
      <c r="BG563" s="210"/>
      <c r="BH563" s="210"/>
    </row>
    <row r="564" spans="1:60" outlineLevel="1" x14ac:dyDescent="0.25">
      <c r="A564" s="227">
        <v>277</v>
      </c>
      <c r="B564" s="228" t="s">
        <v>1310</v>
      </c>
      <c r="C564" s="268" t="s">
        <v>1311</v>
      </c>
      <c r="D564" s="229" t="s">
        <v>0</v>
      </c>
      <c r="E564" s="267"/>
      <c r="F564" s="232"/>
      <c r="G564" s="231">
        <f>ROUND(E564*F564,2)</f>
        <v>0</v>
      </c>
      <c r="H564" s="232"/>
      <c r="I564" s="231">
        <f>ROUND(E564*H564,2)</f>
        <v>0</v>
      </c>
      <c r="J564" s="232"/>
      <c r="K564" s="231">
        <f>ROUND(E564*J564,2)</f>
        <v>0</v>
      </c>
      <c r="L564" s="231">
        <v>21</v>
      </c>
      <c r="M564" s="231">
        <f>G564*(1+L564/100)</f>
        <v>0</v>
      </c>
      <c r="N564" s="230">
        <v>0</v>
      </c>
      <c r="O564" s="230">
        <f>ROUND(E564*N564,2)</f>
        <v>0</v>
      </c>
      <c r="P564" s="230">
        <v>0</v>
      </c>
      <c r="Q564" s="230">
        <f>ROUND(E564*P564,2)</f>
        <v>0</v>
      </c>
      <c r="R564" s="231"/>
      <c r="S564" s="231" t="s">
        <v>159</v>
      </c>
      <c r="T564" s="231" t="s">
        <v>160</v>
      </c>
      <c r="U564" s="231">
        <v>0</v>
      </c>
      <c r="V564" s="231">
        <f>ROUND(E564*U564,2)</f>
        <v>0</v>
      </c>
      <c r="W564" s="231"/>
      <c r="X564" s="231" t="s">
        <v>954</v>
      </c>
      <c r="Y564" s="231" t="s">
        <v>162</v>
      </c>
      <c r="Z564" s="210"/>
      <c r="AA564" s="210"/>
      <c r="AB564" s="210"/>
      <c r="AC564" s="210"/>
      <c r="AD564" s="210"/>
      <c r="AE564" s="210"/>
      <c r="AF564" s="210"/>
      <c r="AG564" s="210" t="s">
        <v>955</v>
      </c>
      <c r="AH564" s="210"/>
      <c r="AI564" s="210"/>
      <c r="AJ564" s="210"/>
      <c r="AK564" s="210"/>
      <c r="AL564" s="210"/>
      <c r="AM564" s="210"/>
      <c r="AN564" s="210"/>
      <c r="AO564" s="210"/>
      <c r="AP564" s="210"/>
      <c r="AQ564" s="210"/>
      <c r="AR564" s="210"/>
      <c r="AS564" s="210"/>
      <c r="AT564" s="210"/>
      <c r="AU564" s="210"/>
      <c r="AV564" s="210"/>
      <c r="AW564" s="210"/>
      <c r="AX564" s="210"/>
      <c r="AY564" s="210"/>
      <c r="AZ564" s="210"/>
      <c r="BA564" s="210"/>
      <c r="BB564" s="210"/>
      <c r="BC564" s="210"/>
      <c r="BD564" s="210"/>
      <c r="BE564" s="210"/>
      <c r="BF564" s="210"/>
      <c r="BG564" s="210"/>
      <c r="BH564" s="210"/>
    </row>
    <row r="565" spans="1:60" x14ac:dyDescent="0.25">
      <c r="A565" s="237" t="s">
        <v>154</v>
      </c>
      <c r="B565" s="238" t="s">
        <v>113</v>
      </c>
      <c r="C565" s="256" t="s">
        <v>114</v>
      </c>
      <c r="D565" s="239"/>
      <c r="E565" s="240"/>
      <c r="F565" s="241"/>
      <c r="G565" s="242">
        <f>SUMIF(AG566:AG583,"&lt;&gt;NOR",G566:G583)</f>
        <v>0</v>
      </c>
      <c r="H565" s="236"/>
      <c r="I565" s="236">
        <f>SUM(I566:I583)</f>
        <v>0</v>
      </c>
      <c r="J565" s="236"/>
      <c r="K565" s="236">
        <f>SUM(K566:K583)</f>
        <v>0</v>
      </c>
      <c r="L565" s="236"/>
      <c r="M565" s="236">
        <f>SUM(M566:M583)</f>
        <v>0</v>
      </c>
      <c r="N565" s="235"/>
      <c r="O565" s="235">
        <f>SUM(O566:O583)</f>
        <v>5.03</v>
      </c>
      <c r="P565" s="235"/>
      <c r="Q565" s="235">
        <f>SUM(Q566:Q583)</f>
        <v>0</v>
      </c>
      <c r="R565" s="236"/>
      <c r="S565" s="236"/>
      <c r="T565" s="236"/>
      <c r="U565" s="236"/>
      <c r="V565" s="236">
        <f>SUM(V566:V583)</f>
        <v>240.15</v>
      </c>
      <c r="W565" s="236"/>
      <c r="X565" s="236"/>
      <c r="Y565" s="236"/>
      <c r="AG565" t="s">
        <v>155</v>
      </c>
    </row>
    <row r="566" spans="1:60" outlineLevel="1" x14ac:dyDescent="0.25">
      <c r="A566" s="244">
        <v>278</v>
      </c>
      <c r="B566" s="245" t="s">
        <v>1312</v>
      </c>
      <c r="C566" s="257" t="s">
        <v>1313</v>
      </c>
      <c r="D566" s="246" t="s">
        <v>158</v>
      </c>
      <c r="E566" s="247">
        <v>491.86</v>
      </c>
      <c r="F566" s="248"/>
      <c r="G566" s="249">
        <f>ROUND(E566*F566,2)</f>
        <v>0</v>
      </c>
      <c r="H566" s="232"/>
      <c r="I566" s="231">
        <f>ROUND(E566*H566,2)</f>
        <v>0</v>
      </c>
      <c r="J566" s="232"/>
      <c r="K566" s="231">
        <f>ROUND(E566*J566,2)</f>
        <v>0</v>
      </c>
      <c r="L566" s="231">
        <v>21</v>
      </c>
      <c r="M566" s="231">
        <f>G566*(1+L566/100)</f>
        <v>0</v>
      </c>
      <c r="N566" s="230">
        <v>0</v>
      </c>
      <c r="O566" s="230">
        <f>ROUND(E566*N566,2)</f>
        <v>0</v>
      </c>
      <c r="P566" s="230">
        <v>0</v>
      </c>
      <c r="Q566" s="230">
        <f>ROUND(E566*P566,2)</f>
        <v>0</v>
      </c>
      <c r="R566" s="231"/>
      <c r="S566" s="231" t="s">
        <v>159</v>
      </c>
      <c r="T566" s="231" t="s">
        <v>160</v>
      </c>
      <c r="U566" s="231">
        <v>4.5999999999999999E-2</v>
      </c>
      <c r="V566" s="231">
        <f>ROUND(E566*U566,2)</f>
        <v>22.63</v>
      </c>
      <c r="W566" s="231"/>
      <c r="X566" s="231" t="s">
        <v>161</v>
      </c>
      <c r="Y566" s="231" t="s">
        <v>162</v>
      </c>
      <c r="Z566" s="210"/>
      <c r="AA566" s="210"/>
      <c r="AB566" s="210"/>
      <c r="AC566" s="210"/>
      <c r="AD566" s="210"/>
      <c r="AE566" s="210"/>
      <c r="AF566" s="210"/>
      <c r="AG566" s="210" t="s">
        <v>163</v>
      </c>
      <c r="AH566" s="210"/>
      <c r="AI566" s="210"/>
      <c r="AJ566" s="210"/>
      <c r="AK566" s="210"/>
      <c r="AL566" s="210"/>
      <c r="AM566" s="210"/>
      <c r="AN566" s="210"/>
      <c r="AO566" s="210"/>
      <c r="AP566" s="210"/>
      <c r="AQ566" s="210"/>
      <c r="AR566" s="210"/>
      <c r="AS566" s="210"/>
      <c r="AT566" s="210"/>
      <c r="AU566" s="210"/>
      <c r="AV566" s="210"/>
      <c r="AW566" s="210"/>
      <c r="AX566" s="210"/>
      <c r="AY566" s="210"/>
      <c r="AZ566" s="210"/>
      <c r="BA566" s="210"/>
      <c r="BB566" s="210"/>
      <c r="BC566" s="210"/>
      <c r="BD566" s="210"/>
      <c r="BE566" s="210"/>
      <c r="BF566" s="210"/>
      <c r="BG566" s="210"/>
      <c r="BH566" s="210"/>
    </row>
    <row r="567" spans="1:60" outlineLevel="2" x14ac:dyDescent="0.25">
      <c r="A567" s="227"/>
      <c r="B567" s="228"/>
      <c r="C567" s="258" t="s">
        <v>1314</v>
      </c>
      <c r="D567" s="233"/>
      <c r="E567" s="234">
        <v>105.37</v>
      </c>
      <c r="F567" s="231"/>
      <c r="G567" s="231"/>
      <c r="H567" s="231"/>
      <c r="I567" s="231"/>
      <c r="J567" s="231"/>
      <c r="K567" s="231"/>
      <c r="L567" s="231"/>
      <c r="M567" s="231"/>
      <c r="N567" s="230"/>
      <c r="O567" s="230"/>
      <c r="P567" s="230"/>
      <c r="Q567" s="230"/>
      <c r="R567" s="231"/>
      <c r="S567" s="231"/>
      <c r="T567" s="231"/>
      <c r="U567" s="231"/>
      <c r="V567" s="231"/>
      <c r="W567" s="231"/>
      <c r="X567" s="231"/>
      <c r="Y567" s="231"/>
      <c r="Z567" s="210"/>
      <c r="AA567" s="210"/>
      <c r="AB567" s="210"/>
      <c r="AC567" s="210"/>
      <c r="AD567" s="210"/>
      <c r="AE567" s="210"/>
      <c r="AF567" s="210"/>
      <c r="AG567" s="210" t="s">
        <v>165</v>
      </c>
      <c r="AH567" s="210">
        <v>0</v>
      </c>
      <c r="AI567" s="210"/>
      <c r="AJ567" s="210"/>
      <c r="AK567" s="210"/>
      <c r="AL567" s="210"/>
      <c r="AM567" s="210"/>
      <c r="AN567" s="210"/>
      <c r="AO567" s="210"/>
      <c r="AP567" s="210"/>
      <c r="AQ567" s="210"/>
      <c r="AR567" s="210"/>
      <c r="AS567" s="210"/>
      <c r="AT567" s="210"/>
      <c r="AU567" s="210"/>
      <c r="AV567" s="210"/>
      <c r="AW567" s="210"/>
      <c r="AX567" s="210"/>
      <c r="AY567" s="210"/>
      <c r="AZ567" s="210"/>
      <c r="BA567" s="210"/>
      <c r="BB567" s="210"/>
      <c r="BC567" s="210"/>
      <c r="BD567" s="210"/>
      <c r="BE567" s="210"/>
      <c r="BF567" s="210"/>
      <c r="BG567" s="210"/>
      <c r="BH567" s="210"/>
    </row>
    <row r="568" spans="1:60" ht="20.399999999999999" outlineLevel="3" x14ac:dyDescent="0.25">
      <c r="A568" s="227"/>
      <c r="B568" s="228"/>
      <c r="C568" s="258" t="s">
        <v>1315</v>
      </c>
      <c r="D568" s="233"/>
      <c r="E568" s="234">
        <v>144.66999999999999</v>
      </c>
      <c r="F568" s="231"/>
      <c r="G568" s="231"/>
      <c r="H568" s="231"/>
      <c r="I568" s="231"/>
      <c r="J568" s="231"/>
      <c r="K568" s="231"/>
      <c r="L568" s="231"/>
      <c r="M568" s="231"/>
      <c r="N568" s="230"/>
      <c r="O568" s="230"/>
      <c r="P568" s="230"/>
      <c r="Q568" s="230"/>
      <c r="R568" s="231"/>
      <c r="S568" s="231"/>
      <c r="T568" s="231"/>
      <c r="U568" s="231"/>
      <c r="V568" s="231"/>
      <c r="W568" s="231"/>
      <c r="X568" s="231"/>
      <c r="Y568" s="231"/>
      <c r="Z568" s="210"/>
      <c r="AA568" s="210"/>
      <c r="AB568" s="210"/>
      <c r="AC568" s="210"/>
      <c r="AD568" s="210"/>
      <c r="AE568" s="210"/>
      <c r="AF568" s="210"/>
      <c r="AG568" s="210" t="s">
        <v>165</v>
      </c>
      <c r="AH568" s="210">
        <v>0</v>
      </c>
      <c r="AI568" s="210"/>
      <c r="AJ568" s="210"/>
      <c r="AK568" s="210"/>
      <c r="AL568" s="210"/>
      <c r="AM568" s="210"/>
      <c r="AN568" s="210"/>
      <c r="AO568" s="210"/>
      <c r="AP568" s="210"/>
      <c r="AQ568" s="210"/>
      <c r="AR568" s="210"/>
      <c r="AS568" s="210"/>
      <c r="AT568" s="210"/>
      <c r="AU568" s="210"/>
      <c r="AV568" s="210"/>
      <c r="AW568" s="210"/>
      <c r="AX568" s="210"/>
      <c r="AY568" s="210"/>
      <c r="AZ568" s="210"/>
      <c r="BA568" s="210"/>
      <c r="BB568" s="210"/>
      <c r="BC568" s="210"/>
      <c r="BD568" s="210"/>
      <c r="BE568" s="210"/>
      <c r="BF568" s="210"/>
      <c r="BG568" s="210"/>
      <c r="BH568" s="210"/>
    </row>
    <row r="569" spans="1:60" ht="20.399999999999999" outlineLevel="3" x14ac:dyDescent="0.25">
      <c r="A569" s="227"/>
      <c r="B569" s="228"/>
      <c r="C569" s="258" t="s">
        <v>1316</v>
      </c>
      <c r="D569" s="233"/>
      <c r="E569" s="234">
        <v>144.04</v>
      </c>
      <c r="F569" s="231"/>
      <c r="G569" s="231"/>
      <c r="H569" s="231"/>
      <c r="I569" s="231"/>
      <c r="J569" s="231"/>
      <c r="K569" s="231"/>
      <c r="L569" s="231"/>
      <c r="M569" s="231"/>
      <c r="N569" s="230"/>
      <c r="O569" s="230"/>
      <c r="P569" s="230"/>
      <c r="Q569" s="230"/>
      <c r="R569" s="231"/>
      <c r="S569" s="231"/>
      <c r="T569" s="231"/>
      <c r="U569" s="231"/>
      <c r="V569" s="231"/>
      <c r="W569" s="231"/>
      <c r="X569" s="231"/>
      <c r="Y569" s="231"/>
      <c r="Z569" s="210"/>
      <c r="AA569" s="210"/>
      <c r="AB569" s="210"/>
      <c r="AC569" s="210"/>
      <c r="AD569" s="210"/>
      <c r="AE569" s="210"/>
      <c r="AF569" s="210"/>
      <c r="AG569" s="210" t="s">
        <v>165</v>
      </c>
      <c r="AH569" s="210">
        <v>0</v>
      </c>
      <c r="AI569" s="210"/>
      <c r="AJ569" s="210"/>
      <c r="AK569" s="210"/>
      <c r="AL569" s="210"/>
      <c r="AM569" s="210"/>
      <c r="AN569" s="210"/>
      <c r="AO569" s="210"/>
      <c r="AP569" s="210"/>
      <c r="AQ569" s="210"/>
      <c r="AR569" s="210"/>
      <c r="AS569" s="210"/>
      <c r="AT569" s="210"/>
      <c r="AU569" s="210"/>
      <c r="AV569" s="210"/>
      <c r="AW569" s="210"/>
      <c r="AX569" s="210"/>
      <c r="AY569" s="210"/>
      <c r="AZ569" s="210"/>
      <c r="BA569" s="210"/>
      <c r="BB569" s="210"/>
      <c r="BC569" s="210"/>
      <c r="BD569" s="210"/>
      <c r="BE569" s="210"/>
      <c r="BF569" s="210"/>
      <c r="BG569" s="210"/>
      <c r="BH569" s="210"/>
    </row>
    <row r="570" spans="1:60" ht="20.399999999999999" outlineLevel="3" x14ac:dyDescent="0.25">
      <c r="A570" s="227"/>
      <c r="B570" s="228"/>
      <c r="C570" s="258" t="s">
        <v>1317</v>
      </c>
      <c r="D570" s="233"/>
      <c r="E570" s="234">
        <v>97.78</v>
      </c>
      <c r="F570" s="231"/>
      <c r="G570" s="231"/>
      <c r="H570" s="231"/>
      <c r="I570" s="231"/>
      <c r="J570" s="231"/>
      <c r="K570" s="231"/>
      <c r="L570" s="231"/>
      <c r="M570" s="231"/>
      <c r="N570" s="230"/>
      <c r="O570" s="230"/>
      <c r="P570" s="230"/>
      <c r="Q570" s="230"/>
      <c r="R570" s="231"/>
      <c r="S570" s="231"/>
      <c r="T570" s="231"/>
      <c r="U570" s="231"/>
      <c r="V570" s="231"/>
      <c r="W570" s="231"/>
      <c r="X570" s="231"/>
      <c r="Y570" s="231"/>
      <c r="Z570" s="210"/>
      <c r="AA570" s="210"/>
      <c r="AB570" s="210"/>
      <c r="AC570" s="210"/>
      <c r="AD570" s="210"/>
      <c r="AE570" s="210"/>
      <c r="AF570" s="210"/>
      <c r="AG570" s="210" t="s">
        <v>165</v>
      </c>
      <c r="AH570" s="210">
        <v>0</v>
      </c>
      <c r="AI570" s="210"/>
      <c r="AJ570" s="210"/>
      <c r="AK570" s="210"/>
      <c r="AL570" s="210"/>
      <c r="AM570" s="210"/>
      <c r="AN570" s="210"/>
      <c r="AO570" s="210"/>
      <c r="AP570" s="210"/>
      <c r="AQ570" s="210"/>
      <c r="AR570" s="210"/>
      <c r="AS570" s="210"/>
      <c r="AT570" s="210"/>
      <c r="AU570" s="210"/>
      <c r="AV570" s="210"/>
      <c r="AW570" s="210"/>
      <c r="AX570" s="210"/>
      <c r="AY570" s="210"/>
      <c r="AZ570" s="210"/>
      <c r="BA570" s="210"/>
      <c r="BB570" s="210"/>
      <c r="BC570" s="210"/>
      <c r="BD570" s="210"/>
      <c r="BE570" s="210"/>
      <c r="BF570" s="210"/>
      <c r="BG570" s="210"/>
      <c r="BH570" s="210"/>
    </row>
    <row r="571" spans="1:60" outlineLevel="1" x14ac:dyDescent="0.25">
      <c r="A571" s="244">
        <v>279</v>
      </c>
      <c r="B571" s="245" t="s">
        <v>1318</v>
      </c>
      <c r="C571" s="257" t="s">
        <v>1319</v>
      </c>
      <c r="D571" s="246" t="s">
        <v>168</v>
      </c>
      <c r="E571" s="247">
        <v>394</v>
      </c>
      <c r="F571" s="248"/>
      <c r="G571" s="249">
        <f>ROUND(E571*F571,2)</f>
        <v>0</v>
      </c>
      <c r="H571" s="232"/>
      <c r="I571" s="231">
        <f>ROUND(E571*H571,2)</f>
        <v>0</v>
      </c>
      <c r="J571" s="232"/>
      <c r="K571" s="231">
        <f>ROUND(E571*J571,2)</f>
        <v>0</v>
      </c>
      <c r="L571" s="231">
        <v>21</v>
      </c>
      <c r="M571" s="231">
        <f>G571*(1+L571/100)</f>
        <v>0</v>
      </c>
      <c r="N571" s="230">
        <v>2.2000000000000001E-4</v>
      </c>
      <c r="O571" s="230">
        <f>ROUND(E571*N571,2)</f>
        <v>0.09</v>
      </c>
      <c r="P571" s="230">
        <v>0</v>
      </c>
      <c r="Q571" s="230">
        <f>ROUND(E571*P571,2)</f>
        <v>0</v>
      </c>
      <c r="R571" s="231"/>
      <c r="S571" s="231" t="s">
        <v>159</v>
      </c>
      <c r="T571" s="231" t="s">
        <v>420</v>
      </c>
      <c r="U571" s="231">
        <v>0.23</v>
      </c>
      <c r="V571" s="231">
        <f>ROUND(E571*U571,2)</f>
        <v>90.62</v>
      </c>
      <c r="W571" s="231"/>
      <c r="X571" s="231" t="s">
        <v>161</v>
      </c>
      <c r="Y571" s="231" t="s">
        <v>162</v>
      </c>
      <c r="Z571" s="210"/>
      <c r="AA571" s="210"/>
      <c r="AB571" s="210"/>
      <c r="AC571" s="210"/>
      <c r="AD571" s="210"/>
      <c r="AE571" s="210"/>
      <c r="AF571" s="210"/>
      <c r="AG571" s="210" t="s">
        <v>163</v>
      </c>
      <c r="AH571" s="210"/>
      <c r="AI571" s="210"/>
      <c r="AJ571" s="210"/>
      <c r="AK571" s="210"/>
      <c r="AL571" s="210"/>
      <c r="AM571" s="210"/>
      <c r="AN571" s="210"/>
      <c r="AO571" s="210"/>
      <c r="AP571" s="210"/>
      <c r="AQ571" s="210"/>
      <c r="AR571" s="210"/>
      <c r="AS571" s="210"/>
      <c r="AT571" s="210"/>
      <c r="AU571" s="210"/>
      <c r="AV571" s="210"/>
      <c r="AW571" s="210"/>
      <c r="AX571" s="210"/>
      <c r="AY571" s="210"/>
      <c r="AZ571" s="210"/>
      <c r="BA571" s="210"/>
      <c r="BB571" s="210"/>
      <c r="BC571" s="210"/>
      <c r="BD571" s="210"/>
      <c r="BE571" s="210"/>
      <c r="BF571" s="210"/>
      <c r="BG571" s="210"/>
      <c r="BH571" s="210"/>
    </row>
    <row r="572" spans="1:60" outlineLevel="2" x14ac:dyDescent="0.25">
      <c r="A572" s="227"/>
      <c r="B572" s="228"/>
      <c r="C572" s="258" t="s">
        <v>1320</v>
      </c>
      <c r="D572" s="233"/>
      <c r="E572" s="234">
        <v>42</v>
      </c>
      <c r="F572" s="231"/>
      <c r="G572" s="231"/>
      <c r="H572" s="231"/>
      <c r="I572" s="231"/>
      <c r="J572" s="231"/>
      <c r="K572" s="231"/>
      <c r="L572" s="231"/>
      <c r="M572" s="231"/>
      <c r="N572" s="230"/>
      <c r="O572" s="230"/>
      <c r="P572" s="230"/>
      <c r="Q572" s="230"/>
      <c r="R572" s="231"/>
      <c r="S572" s="231"/>
      <c r="T572" s="231"/>
      <c r="U572" s="231"/>
      <c r="V572" s="231"/>
      <c r="W572" s="231"/>
      <c r="X572" s="231"/>
      <c r="Y572" s="231"/>
      <c r="Z572" s="210"/>
      <c r="AA572" s="210"/>
      <c r="AB572" s="210"/>
      <c r="AC572" s="210"/>
      <c r="AD572" s="210"/>
      <c r="AE572" s="210"/>
      <c r="AF572" s="210"/>
      <c r="AG572" s="210" t="s">
        <v>165</v>
      </c>
      <c r="AH572" s="210">
        <v>0</v>
      </c>
      <c r="AI572" s="210"/>
      <c r="AJ572" s="210"/>
      <c r="AK572" s="210"/>
      <c r="AL572" s="210"/>
      <c r="AM572" s="210"/>
      <c r="AN572" s="210"/>
      <c r="AO572" s="210"/>
      <c r="AP572" s="210"/>
      <c r="AQ572" s="210"/>
      <c r="AR572" s="210"/>
      <c r="AS572" s="210"/>
      <c r="AT572" s="210"/>
      <c r="AU572" s="210"/>
      <c r="AV572" s="210"/>
      <c r="AW572" s="210"/>
      <c r="AX572" s="210"/>
      <c r="AY572" s="210"/>
      <c r="AZ572" s="210"/>
      <c r="BA572" s="210"/>
      <c r="BB572" s="210"/>
      <c r="BC572" s="210"/>
      <c r="BD572" s="210"/>
      <c r="BE572" s="210"/>
      <c r="BF572" s="210"/>
      <c r="BG572" s="210"/>
      <c r="BH572" s="210"/>
    </row>
    <row r="573" spans="1:60" outlineLevel="3" x14ac:dyDescent="0.25">
      <c r="A573" s="227"/>
      <c r="B573" s="228"/>
      <c r="C573" s="258" t="s">
        <v>1321</v>
      </c>
      <c r="D573" s="233"/>
      <c r="E573" s="234">
        <v>126</v>
      </c>
      <c r="F573" s="231"/>
      <c r="G573" s="231"/>
      <c r="H573" s="231"/>
      <c r="I573" s="231"/>
      <c r="J573" s="231"/>
      <c r="K573" s="231"/>
      <c r="L573" s="231"/>
      <c r="M573" s="231"/>
      <c r="N573" s="230"/>
      <c r="O573" s="230"/>
      <c r="P573" s="230"/>
      <c r="Q573" s="230"/>
      <c r="R573" s="231"/>
      <c r="S573" s="231"/>
      <c r="T573" s="231"/>
      <c r="U573" s="231"/>
      <c r="V573" s="231"/>
      <c r="W573" s="231"/>
      <c r="X573" s="231"/>
      <c r="Y573" s="231"/>
      <c r="Z573" s="210"/>
      <c r="AA573" s="210"/>
      <c r="AB573" s="210"/>
      <c r="AC573" s="210"/>
      <c r="AD573" s="210"/>
      <c r="AE573" s="210"/>
      <c r="AF573" s="210"/>
      <c r="AG573" s="210" t="s">
        <v>165</v>
      </c>
      <c r="AH573" s="210">
        <v>0</v>
      </c>
      <c r="AI573" s="210"/>
      <c r="AJ573" s="210"/>
      <c r="AK573" s="210"/>
      <c r="AL573" s="210"/>
      <c r="AM573" s="210"/>
      <c r="AN573" s="210"/>
      <c r="AO573" s="210"/>
      <c r="AP573" s="210"/>
      <c r="AQ573" s="210"/>
      <c r="AR573" s="210"/>
      <c r="AS573" s="210"/>
      <c r="AT573" s="210"/>
      <c r="AU573" s="210"/>
      <c r="AV573" s="210"/>
      <c r="AW573" s="210"/>
      <c r="AX573" s="210"/>
      <c r="AY573" s="210"/>
      <c r="AZ573" s="210"/>
      <c r="BA573" s="210"/>
      <c r="BB573" s="210"/>
      <c r="BC573" s="210"/>
      <c r="BD573" s="210"/>
      <c r="BE573" s="210"/>
      <c r="BF573" s="210"/>
      <c r="BG573" s="210"/>
      <c r="BH573" s="210"/>
    </row>
    <row r="574" spans="1:60" outlineLevel="3" x14ac:dyDescent="0.25">
      <c r="A574" s="227"/>
      <c r="B574" s="228"/>
      <c r="C574" s="258" t="s">
        <v>1322</v>
      </c>
      <c r="D574" s="233"/>
      <c r="E574" s="234">
        <v>132</v>
      </c>
      <c r="F574" s="231"/>
      <c r="G574" s="231"/>
      <c r="H574" s="231"/>
      <c r="I574" s="231"/>
      <c r="J574" s="231"/>
      <c r="K574" s="231"/>
      <c r="L574" s="231"/>
      <c r="M574" s="231"/>
      <c r="N574" s="230"/>
      <c r="O574" s="230"/>
      <c r="P574" s="230"/>
      <c r="Q574" s="230"/>
      <c r="R574" s="231"/>
      <c r="S574" s="231"/>
      <c r="T574" s="231"/>
      <c r="U574" s="231"/>
      <c r="V574" s="231"/>
      <c r="W574" s="231"/>
      <c r="X574" s="231"/>
      <c r="Y574" s="231"/>
      <c r="Z574" s="210"/>
      <c r="AA574" s="210"/>
      <c r="AB574" s="210"/>
      <c r="AC574" s="210"/>
      <c r="AD574" s="210"/>
      <c r="AE574" s="210"/>
      <c r="AF574" s="210"/>
      <c r="AG574" s="210" t="s">
        <v>165</v>
      </c>
      <c r="AH574" s="210">
        <v>0</v>
      </c>
      <c r="AI574" s="210"/>
      <c r="AJ574" s="210"/>
      <c r="AK574" s="210"/>
      <c r="AL574" s="210"/>
      <c r="AM574" s="210"/>
      <c r="AN574" s="210"/>
      <c r="AO574" s="210"/>
      <c r="AP574" s="210"/>
      <c r="AQ574" s="210"/>
      <c r="AR574" s="210"/>
      <c r="AS574" s="210"/>
      <c r="AT574" s="210"/>
      <c r="AU574" s="210"/>
      <c r="AV574" s="210"/>
      <c r="AW574" s="210"/>
      <c r="AX574" s="210"/>
      <c r="AY574" s="210"/>
      <c r="AZ574" s="210"/>
      <c r="BA574" s="210"/>
      <c r="BB574" s="210"/>
      <c r="BC574" s="210"/>
      <c r="BD574" s="210"/>
      <c r="BE574" s="210"/>
      <c r="BF574" s="210"/>
      <c r="BG574" s="210"/>
      <c r="BH574" s="210"/>
    </row>
    <row r="575" spans="1:60" outlineLevel="3" x14ac:dyDescent="0.25">
      <c r="A575" s="227"/>
      <c r="B575" s="228"/>
      <c r="C575" s="258" t="s">
        <v>1323</v>
      </c>
      <c r="D575" s="233"/>
      <c r="E575" s="234">
        <v>94</v>
      </c>
      <c r="F575" s="231"/>
      <c r="G575" s="231"/>
      <c r="H575" s="231"/>
      <c r="I575" s="231"/>
      <c r="J575" s="231"/>
      <c r="K575" s="231"/>
      <c r="L575" s="231"/>
      <c r="M575" s="231"/>
      <c r="N575" s="230"/>
      <c r="O575" s="230"/>
      <c r="P575" s="230"/>
      <c r="Q575" s="230"/>
      <c r="R575" s="231"/>
      <c r="S575" s="231"/>
      <c r="T575" s="231"/>
      <c r="U575" s="231"/>
      <c r="V575" s="231"/>
      <c r="W575" s="231"/>
      <c r="X575" s="231"/>
      <c r="Y575" s="231"/>
      <c r="Z575" s="210"/>
      <c r="AA575" s="210"/>
      <c r="AB575" s="210"/>
      <c r="AC575" s="210"/>
      <c r="AD575" s="210"/>
      <c r="AE575" s="210"/>
      <c r="AF575" s="210"/>
      <c r="AG575" s="210" t="s">
        <v>165</v>
      </c>
      <c r="AH575" s="210">
        <v>0</v>
      </c>
      <c r="AI575" s="210"/>
      <c r="AJ575" s="210"/>
      <c r="AK575" s="210"/>
      <c r="AL575" s="210"/>
      <c r="AM575" s="210"/>
      <c r="AN575" s="210"/>
      <c r="AO575" s="210"/>
      <c r="AP575" s="210"/>
      <c r="AQ575" s="210"/>
      <c r="AR575" s="210"/>
      <c r="AS575" s="210"/>
      <c r="AT575" s="210"/>
      <c r="AU575" s="210"/>
      <c r="AV575" s="210"/>
      <c r="AW575" s="210"/>
      <c r="AX575" s="210"/>
      <c r="AY575" s="210"/>
      <c r="AZ575" s="210"/>
      <c r="BA575" s="210"/>
      <c r="BB575" s="210"/>
      <c r="BC575" s="210"/>
      <c r="BD575" s="210"/>
      <c r="BE575" s="210"/>
      <c r="BF575" s="210"/>
      <c r="BG575" s="210"/>
      <c r="BH575" s="210"/>
    </row>
    <row r="576" spans="1:60" outlineLevel="1" x14ac:dyDescent="0.25">
      <c r="A576" s="244">
        <v>280</v>
      </c>
      <c r="B576" s="245" t="s">
        <v>1324</v>
      </c>
      <c r="C576" s="257" t="s">
        <v>1325</v>
      </c>
      <c r="D576" s="246" t="s">
        <v>158</v>
      </c>
      <c r="E576" s="247">
        <v>491.86</v>
      </c>
      <c r="F576" s="248"/>
      <c r="G576" s="249">
        <f>ROUND(E576*F576,2)</f>
        <v>0</v>
      </c>
      <c r="H576" s="232"/>
      <c r="I576" s="231">
        <f>ROUND(E576*H576,2)</f>
        <v>0</v>
      </c>
      <c r="J576" s="232"/>
      <c r="K576" s="231">
        <f>ROUND(E576*J576,2)</f>
        <v>0</v>
      </c>
      <c r="L576" s="231">
        <v>21</v>
      </c>
      <c r="M576" s="231">
        <f>G576*(1+L576/100)</f>
        <v>0</v>
      </c>
      <c r="N576" s="230">
        <v>2.5000000000000001E-4</v>
      </c>
      <c r="O576" s="230">
        <f>ROUND(E576*N576,2)</f>
        <v>0.12</v>
      </c>
      <c r="P576" s="230">
        <v>0</v>
      </c>
      <c r="Q576" s="230">
        <f>ROUND(E576*P576,2)</f>
        <v>0</v>
      </c>
      <c r="R576" s="231"/>
      <c r="S576" s="231" t="s">
        <v>419</v>
      </c>
      <c r="T576" s="231" t="s">
        <v>160</v>
      </c>
      <c r="U576" s="231">
        <v>0.25800000000000001</v>
      </c>
      <c r="V576" s="231">
        <f>ROUND(E576*U576,2)</f>
        <v>126.9</v>
      </c>
      <c r="W576" s="231"/>
      <c r="X576" s="231" t="s">
        <v>161</v>
      </c>
      <c r="Y576" s="231" t="s">
        <v>162</v>
      </c>
      <c r="Z576" s="210"/>
      <c r="AA576" s="210"/>
      <c r="AB576" s="210"/>
      <c r="AC576" s="210"/>
      <c r="AD576" s="210"/>
      <c r="AE576" s="210"/>
      <c r="AF576" s="210"/>
      <c r="AG576" s="210" t="s">
        <v>163</v>
      </c>
      <c r="AH576" s="210"/>
      <c r="AI576" s="210"/>
      <c r="AJ576" s="210"/>
      <c r="AK576" s="210"/>
      <c r="AL576" s="210"/>
      <c r="AM576" s="210"/>
      <c r="AN576" s="210"/>
      <c r="AO576" s="210"/>
      <c r="AP576" s="210"/>
      <c r="AQ576" s="210"/>
      <c r="AR576" s="210"/>
      <c r="AS576" s="210"/>
      <c r="AT576" s="210"/>
      <c r="AU576" s="210"/>
      <c r="AV576" s="210"/>
      <c r="AW576" s="210"/>
      <c r="AX576" s="210"/>
      <c r="AY576" s="210"/>
      <c r="AZ576" s="210"/>
      <c r="BA576" s="210"/>
      <c r="BB576" s="210"/>
      <c r="BC576" s="210"/>
      <c r="BD576" s="210"/>
      <c r="BE576" s="210"/>
      <c r="BF576" s="210"/>
      <c r="BG576" s="210"/>
      <c r="BH576" s="210"/>
    </row>
    <row r="577" spans="1:60" outlineLevel="2" x14ac:dyDescent="0.25">
      <c r="A577" s="227"/>
      <c r="B577" s="228"/>
      <c r="C577" s="258" t="s">
        <v>1314</v>
      </c>
      <c r="D577" s="233"/>
      <c r="E577" s="234">
        <v>105.37</v>
      </c>
      <c r="F577" s="231"/>
      <c r="G577" s="231"/>
      <c r="H577" s="231"/>
      <c r="I577" s="231"/>
      <c r="J577" s="231"/>
      <c r="K577" s="231"/>
      <c r="L577" s="231"/>
      <c r="M577" s="231"/>
      <c r="N577" s="230"/>
      <c r="O577" s="230"/>
      <c r="P577" s="230"/>
      <c r="Q577" s="230"/>
      <c r="R577" s="231"/>
      <c r="S577" s="231"/>
      <c r="T577" s="231"/>
      <c r="U577" s="231"/>
      <c r="V577" s="231"/>
      <c r="W577" s="231"/>
      <c r="X577" s="231"/>
      <c r="Y577" s="231"/>
      <c r="Z577" s="210"/>
      <c r="AA577" s="210"/>
      <c r="AB577" s="210"/>
      <c r="AC577" s="210"/>
      <c r="AD577" s="210"/>
      <c r="AE577" s="210"/>
      <c r="AF577" s="210"/>
      <c r="AG577" s="210" t="s">
        <v>165</v>
      </c>
      <c r="AH577" s="210">
        <v>0</v>
      </c>
      <c r="AI577" s="210"/>
      <c r="AJ577" s="210"/>
      <c r="AK577" s="210"/>
      <c r="AL577" s="210"/>
      <c r="AM577" s="210"/>
      <c r="AN577" s="210"/>
      <c r="AO577" s="210"/>
      <c r="AP577" s="210"/>
      <c r="AQ577" s="210"/>
      <c r="AR577" s="210"/>
      <c r="AS577" s="210"/>
      <c r="AT577" s="210"/>
      <c r="AU577" s="210"/>
      <c r="AV577" s="210"/>
      <c r="AW577" s="210"/>
      <c r="AX577" s="210"/>
      <c r="AY577" s="210"/>
      <c r="AZ577" s="210"/>
      <c r="BA577" s="210"/>
      <c r="BB577" s="210"/>
      <c r="BC577" s="210"/>
      <c r="BD577" s="210"/>
      <c r="BE577" s="210"/>
      <c r="BF577" s="210"/>
      <c r="BG577" s="210"/>
      <c r="BH577" s="210"/>
    </row>
    <row r="578" spans="1:60" ht="20.399999999999999" outlineLevel="3" x14ac:dyDescent="0.25">
      <c r="A578" s="227"/>
      <c r="B578" s="228"/>
      <c r="C578" s="258" t="s">
        <v>1315</v>
      </c>
      <c r="D578" s="233"/>
      <c r="E578" s="234">
        <v>144.66999999999999</v>
      </c>
      <c r="F578" s="231"/>
      <c r="G578" s="231"/>
      <c r="H578" s="231"/>
      <c r="I578" s="231"/>
      <c r="J578" s="231"/>
      <c r="K578" s="231"/>
      <c r="L578" s="231"/>
      <c r="M578" s="231"/>
      <c r="N578" s="230"/>
      <c r="O578" s="230"/>
      <c r="P578" s="230"/>
      <c r="Q578" s="230"/>
      <c r="R578" s="231"/>
      <c r="S578" s="231"/>
      <c r="T578" s="231"/>
      <c r="U578" s="231"/>
      <c r="V578" s="231"/>
      <c r="W578" s="231"/>
      <c r="X578" s="231"/>
      <c r="Y578" s="231"/>
      <c r="Z578" s="210"/>
      <c r="AA578" s="210"/>
      <c r="AB578" s="210"/>
      <c r="AC578" s="210"/>
      <c r="AD578" s="210"/>
      <c r="AE578" s="210"/>
      <c r="AF578" s="210"/>
      <c r="AG578" s="210" t="s">
        <v>165</v>
      </c>
      <c r="AH578" s="210">
        <v>0</v>
      </c>
      <c r="AI578" s="210"/>
      <c r="AJ578" s="210"/>
      <c r="AK578" s="210"/>
      <c r="AL578" s="210"/>
      <c r="AM578" s="210"/>
      <c r="AN578" s="210"/>
      <c r="AO578" s="210"/>
      <c r="AP578" s="210"/>
      <c r="AQ578" s="210"/>
      <c r="AR578" s="210"/>
      <c r="AS578" s="210"/>
      <c r="AT578" s="210"/>
      <c r="AU578" s="210"/>
      <c r="AV578" s="210"/>
      <c r="AW578" s="210"/>
      <c r="AX578" s="210"/>
      <c r="AY578" s="210"/>
      <c r="AZ578" s="210"/>
      <c r="BA578" s="210"/>
      <c r="BB578" s="210"/>
      <c r="BC578" s="210"/>
      <c r="BD578" s="210"/>
      <c r="BE578" s="210"/>
      <c r="BF578" s="210"/>
      <c r="BG578" s="210"/>
      <c r="BH578" s="210"/>
    </row>
    <row r="579" spans="1:60" ht="20.399999999999999" outlineLevel="3" x14ac:dyDescent="0.25">
      <c r="A579" s="227"/>
      <c r="B579" s="228"/>
      <c r="C579" s="258" t="s">
        <v>1316</v>
      </c>
      <c r="D579" s="233"/>
      <c r="E579" s="234">
        <v>144.04</v>
      </c>
      <c r="F579" s="231"/>
      <c r="G579" s="231"/>
      <c r="H579" s="231"/>
      <c r="I579" s="231"/>
      <c r="J579" s="231"/>
      <c r="K579" s="231"/>
      <c r="L579" s="231"/>
      <c r="M579" s="231"/>
      <c r="N579" s="230"/>
      <c r="O579" s="230"/>
      <c r="P579" s="230"/>
      <c r="Q579" s="230"/>
      <c r="R579" s="231"/>
      <c r="S579" s="231"/>
      <c r="T579" s="231"/>
      <c r="U579" s="231"/>
      <c r="V579" s="231"/>
      <c r="W579" s="231"/>
      <c r="X579" s="231"/>
      <c r="Y579" s="231"/>
      <c r="Z579" s="210"/>
      <c r="AA579" s="210"/>
      <c r="AB579" s="210"/>
      <c r="AC579" s="210"/>
      <c r="AD579" s="210"/>
      <c r="AE579" s="210"/>
      <c r="AF579" s="210"/>
      <c r="AG579" s="210" t="s">
        <v>165</v>
      </c>
      <c r="AH579" s="210">
        <v>0</v>
      </c>
      <c r="AI579" s="210"/>
      <c r="AJ579" s="210"/>
      <c r="AK579" s="210"/>
      <c r="AL579" s="210"/>
      <c r="AM579" s="210"/>
      <c r="AN579" s="210"/>
      <c r="AO579" s="210"/>
      <c r="AP579" s="210"/>
      <c r="AQ579" s="210"/>
      <c r="AR579" s="210"/>
      <c r="AS579" s="210"/>
      <c r="AT579" s="210"/>
      <c r="AU579" s="210"/>
      <c r="AV579" s="210"/>
      <c r="AW579" s="210"/>
      <c r="AX579" s="210"/>
      <c r="AY579" s="210"/>
      <c r="AZ579" s="210"/>
      <c r="BA579" s="210"/>
      <c r="BB579" s="210"/>
      <c r="BC579" s="210"/>
      <c r="BD579" s="210"/>
      <c r="BE579" s="210"/>
      <c r="BF579" s="210"/>
      <c r="BG579" s="210"/>
      <c r="BH579" s="210"/>
    </row>
    <row r="580" spans="1:60" ht="20.399999999999999" outlineLevel="3" x14ac:dyDescent="0.25">
      <c r="A580" s="227"/>
      <c r="B580" s="228"/>
      <c r="C580" s="258" t="s">
        <v>1317</v>
      </c>
      <c r="D580" s="233"/>
      <c r="E580" s="234">
        <v>97.78</v>
      </c>
      <c r="F580" s="231"/>
      <c r="G580" s="231"/>
      <c r="H580" s="231"/>
      <c r="I580" s="231"/>
      <c r="J580" s="231"/>
      <c r="K580" s="231"/>
      <c r="L580" s="231"/>
      <c r="M580" s="231"/>
      <c r="N580" s="230"/>
      <c r="O580" s="230"/>
      <c r="P580" s="230"/>
      <c r="Q580" s="230"/>
      <c r="R580" s="231"/>
      <c r="S580" s="231"/>
      <c r="T580" s="231"/>
      <c r="U580" s="231"/>
      <c r="V580" s="231"/>
      <c r="W580" s="231"/>
      <c r="X580" s="231"/>
      <c r="Y580" s="231"/>
      <c r="Z580" s="210"/>
      <c r="AA580" s="210"/>
      <c r="AB580" s="210"/>
      <c r="AC580" s="210"/>
      <c r="AD580" s="210"/>
      <c r="AE580" s="210"/>
      <c r="AF580" s="210"/>
      <c r="AG580" s="210" t="s">
        <v>165</v>
      </c>
      <c r="AH580" s="210">
        <v>0</v>
      </c>
      <c r="AI580" s="210"/>
      <c r="AJ580" s="210"/>
      <c r="AK580" s="210"/>
      <c r="AL580" s="210"/>
      <c r="AM580" s="210"/>
      <c r="AN580" s="210"/>
      <c r="AO580" s="210"/>
      <c r="AP580" s="210"/>
      <c r="AQ580" s="210"/>
      <c r="AR580" s="210"/>
      <c r="AS580" s="210"/>
      <c r="AT580" s="210"/>
      <c r="AU580" s="210"/>
      <c r="AV580" s="210"/>
      <c r="AW580" s="210"/>
      <c r="AX580" s="210"/>
      <c r="AY580" s="210"/>
      <c r="AZ580" s="210"/>
      <c r="BA580" s="210"/>
      <c r="BB580" s="210"/>
      <c r="BC580" s="210"/>
      <c r="BD580" s="210"/>
      <c r="BE580" s="210"/>
      <c r="BF580" s="210"/>
      <c r="BG580" s="210"/>
      <c r="BH580" s="210"/>
    </row>
    <row r="581" spans="1:60" outlineLevel="1" x14ac:dyDescent="0.25">
      <c r="A581" s="244">
        <v>281</v>
      </c>
      <c r="B581" s="245" t="s">
        <v>1326</v>
      </c>
      <c r="C581" s="257" t="s">
        <v>1327</v>
      </c>
      <c r="D581" s="246" t="s">
        <v>158</v>
      </c>
      <c r="E581" s="247">
        <v>580.39480000000003</v>
      </c>
      <c r="F581" s="248"/>
      <c r="G581" s="249">
        <f>ROUND(E581*F581,2)</f>
        <v>0</v>
      </c>
      <c r="H581" s="232"/>
      <c r="I581" s="231">
        <f>ROUND(E581*H581,2)</f>
        <v>0</v>
      </c>
      <c r="J581" s="232"/>
      <c r="K581" s="231">
        <f>ROUND(E581*J581,2)</f>
        <v>0</v>
      </c>
      <c r="L581" s="231">
        <v>21</v>
      </c>
      <c r="M581" s="231">
        <f>G581*(1+L581/100)</f>
        <v>0</v>
      </c>
      <c r="N581" s="230">
        <v>8.3000000000000001E-3</v>
      </c>
      <c r="O581" s="230">
        <f>ROUND(E581*N581,2)</f>
        <v>4.82</v>
      </c>
      <c r="P581" s="230">
        <v>0</v>
      </c>
      <c r="Q581" s="230">
        <f>ROUND(E581*P581,2)</f>
        <v>0</v>
      </c>
      <c r="R581" s="231"/>
      <c r="S581" s="231" t="s">
        <v>419</v>
      </c>
      <c r="T581" s="231" t="s">
        <v>420</v>
      </c>
      <c r="U581" s="231">
        <v>0</v>
      </c>
      <c r="V581" s="231">
        <f>ROUND(E581*U581,2)</f>
        <v>0</v>
      </c>
      <c r="W581" s="231"/>
      <c r="X581" s="231" t="s">
        <v>769</v>
      </c>
      <c r="Y581" s="231" t="s">
        <v>162</v>
      </c>
      <c r="Z581" s="210"/>
      <c r="AA581" s="210"/>
      <c r="AB581" s="210"/>
      <c r="AC581" s="210"/>
      <c r="AD581" s="210"/>
      <c r="AE581" s="210"/>
      <c r="AF581" s="210"/>
      <c r="AG581" s="210" t="s">
        <v>770</v>
      </c>
      <c r="AH581" s="210"/>
      <c r="AI581" s="210"/>
      <c r="AJ581" s="210"/>
      <c r="AK581" s="210"/>
      <c r="AL581" s="210"/>
      <c r="AM581" s="210"/>
      <c r="AN581" s="210"/>
      <c r="AO581" s="210"/>
      <c r="AP581" s="210"/>
      <c r="AQ581" s="210"/>
      <c r="AR581" s="210"/>
      <c r="AS581" s="210"/>
      <c r="AT581" s="210"/>
      <c r="AU581" s="210"/>
      <c r="AV581" s="210"/>
      <c r="AW581" s="210"/>
      <c r="AX581" s="210"/>
      <c r="AY581" s="210"/>
      <c r="AZ581" s="210"/>
      <c r="BA581" s="210"/>
      <c r="BB581" s="210"/>
      <c r="BC581" s="210"/>
      <c r="BD581" s="210"/>
      <c r="BE581" s="210"/>
      <c r="BF581" s="210"/>
      <c r="BG581" s="210"/>
      <c r="BH581" s="210"/>
    </row>
    <row r="582" spans="1:60" outlineLevel="2" x14ac:dyDescent="0.25">
      <c r="A582" s="227"/>
      <c r="B582" s="228"/>
      <c r="C582" s="258" t="s">
        <v>1328</v>
      </c>
      <c r="D582" s="233"/>
      <c r="E582" s="234">
        <v>580.39480000000003</v>
      </c>
      <c r="F582" s="231"/>
      <c r="G582" s="231"/>
      <c r="H582" s="231"/>
      <c r="I582" s="231"/>
      <c r="J582" s="231"/>
      <c r="K582" s="231"/>
      <c r="L582" s="231"/>
      <c r="M582" s="231"/>
      <c r="N582" s="230"/>
      <c r="O582" s="230"/>
      <c r="P582" s="230"/>
      <c r="Q582" s="230"/>
      <c r="R582" s="231"/>
      <c r="S582" s="231"/>
      <c r="T582" s="231"/>
      <c r="U582" s="231"/>
      <c r="V582" s="231"/>
      <c r="W582" s="231"/>
      <c r="X582" s="231"/>
      <c r="Y582" s="231"/>
      <c r="Z582" s="210"/>
      <c r="AA582" s="210"/>
      <c r="AB582" s="210"/>
      <c r="AC582" s="210"/>
      <c r="AD582" s="210"/>
      <c r="AE582" s="210"/>
      <c r="AF582" s="210"/>
      <c r="AG582" s="210" t="s">
        <v>165</v>
      </c>
      <c r="AH582" s="210">
        <v>0</v>
      </c>
      <c r="AI582" s="210"/>
      <c r="AJ582" s="210"/>
      <c r="AK582" s="210"/>
      <c r="AL582" s="210"/>
      <c r="AM582" s="210"/>
      <c r="AN582" s="210"/>
      <c r="AO582" s="210"/>
      <c r="AP582" s="210"/>
      <c r="AQ582" s="210"/>
      <c r="AR582" s="210"/>
      <c r="AS582" s="210"/>
      <c r="AT582" s="210"/>
      <c r="AU582" s="210"/>
      <c r="AV582" s="210"/>
      <c r="AW582" s="210"/>
      <c r="AX582" s="210"/>
      <c r="AY582" s="210"/>
      <c r="AZ582" s="210"/>
      <c r="BA582" s="210"/>
      <c r="BB582" s="210"/>
      <c r="BC582" s="210"/>
      <c r="BD582" s="210"/>
      <c r="BE582" s="210"/>
      <c r="BF582" s="210"/>
      <c r="BG582" s="210"/>
      <c r="BH582" s="210"/>
    </row>
    <row r="583" spans="1:60" outlineLevel="1" x14ac:dyDescent="0.25">
      <c r="A583" s="227">
        <v>282</v>
      </c>
      <c r="B583" s="228" t="s">
        <v>1329</v>
      </c>
      <c r="C583" s="268" t="s">
        <v>1330</v>
      </c>
      <c r="D583" s="229" t="s">
        <v>0</v>
      </c>
      <c r="E583" s="267"/>
      <c r="F583" s="232"/>
      <c r="G583" s="231">
        <f>ROUND(E583*F583,2)</f>
        <v>0</v>
      </c>
      <c r="H583" s="232"/>
      <c r="I583" s="231">
        <f>ROUND(E583*H583,2)</f>
        <v>0</v>
      </c>
      <c r="J583" s="232"/>
      <c r="K583" s="231">
        <f>ROUND(E583*J583,2)</f>
        <v>0</v>
      </c>
      <c r="L583" s="231">
        <v>21</v>
      </c>
      <c r="M583" s="231">
        <f>G583*(1+L583/100)</f>
        <v>0</v>
      </c>
      <c r="N583" s="230">
        <v>0</v>
      </c>
      <c r="O583" s="230">
        <f>ROUND(E583*N583,2)</f>
        <v>0</v>
      </c>
      <c r="P583" s="230">
        <v>0</v>
      </c>
      <c r="Q583" s="230">
        <f>ROUND(E583*P583,2)</f>
        <v>0</v>
      </c>
      <c r="R583" s="231"/>
      <c r="S583" s="231" t="s">
        <v>159</v>
      </c>
      <c r="T583" s="231" t="s">
        <v>160</v>
      </c>
      <c r="U583" s="231">
        <v>0</v>
      </c>
      <c r="V583" s="231">
        <f>ROUND(E583*U583,2)</f>
        <v>0</v>
      </c>
      <c r="W583" s="231"/>
      <c r="X583" s="231" t="s">
        <v>954</v>
      </c>
      <c r="Y583" s="231" t="s">
        <v>162</v>
      </c>
      <c r="Z583" s="210"/>
      <c r="AA583" s="210"/>
      <c r="AB583" s="210"/>
      <c r="AC583" s="210"/>
      <c r="AD583" s="210"/>
      <c r="AE583" s="210"/>
      <c r="AF583" s="210"/>
      <c r="AG583" s="210" t="s">
        <v>955</v>
      </c>
      <c r="AH583" s="210"/>
      <c r="AI583" s="210"/>
      <c r="AJ583" s="210"/>
      <c r="AK583" s="210"/>
      <c r="AL583" s="210"/>
      <c r="AM583" s="210"/>
      <c r="AN583" s="210"/>
      <c r="AO583" s="210"/>
      <c r="AP583" s="210"/>
      <c r="AQ583" s="210"/>
      <c r="AR583" s="210"/>
      <c r="AS583" s="210"/>
      <c r="AT583" s="210"/>
      <c r="AU583" s="210"/>
      <c r="AV583" s="210"/>
      <c r="AW583" s="210"/>
      <c r="AX583" s="210"/>
      <c r="AY583" s="210"/>
      <c r="AZ583" s="210"/>
      <c r="BA583" s="210"/>
      <c r="BB583" s="210"/>
      <c r="BC583" s="210"/>
      <c r="BD583" s="210"/>
      <c r="BE583" s="210"/>
      <c r="BF583" s="210"/>
      <c r="BG583" s="210"/>
      <c r="BH583" s="210"/>
    </row>
    <row r="584" spans="1:60" x14ac:dyDescent="0.25">
      <c r="A584" s="237" t="s">
        <v>154</v>
      </c>
      <c r="B584" s="238" t="s">
        <v>115</v>
      </c>
      <c r="C584" s="256" t="s">
        <v>116</v>
      </c>
      <c r="D584" s="239"/>
      <c r="E584" s="240"/>
      <c r="F584" s="241"/>
      <c r="G584" s="242">
        <f>SUMIF(AG585:AG603,"&lt;&gt;NOR",G585:G603)</f>
        <v>0</v>
      </c>
      <c r="H584" s="236"/>
      <c r="I584" s="236">
        <f>SUM(I585:I603)</f>
        <v>0</v>
      </c>
      <c r="J584" s="236"/>
      <c r="K584" s="236">
        <f>SUM(K585:K603)</f>
        <v>0</v>
      </c>
      <c r="L584" s="236"/>
      <c r="M584" s="236">
        <f>SUM(M585:M603)</f>
        <v>0</v>
      </c>
      <c r="N584" s="235"/>
      <c r="O584" s="235">
        <f>SUM(O585:O603)</f>
        <v>3.24</v>
      </c>
      <c r="P584" s="235"/>
      <c r="Q584" s="235">
        <f>SUM(Q585:Q603)</f>
        <v>0</v>
      </c>
      <c r="R584" s="236"/>
      <c r="S584" s="236"/>
      <c r="T584" s="236"/>
      <c r="U584" s="236"/>
      <c r="V584" s="236">
        <f>SUM(V585:V603)</f>
        <v>206.70999999999998</v>
      </c>
      <c r="W584" s="236"/>
      <c r="X584" s="236"/>
      <c r="Y584" s="236"/>
      <c r="AG584" t="s">
        <v>155</v>
      </c>
    </row>
    <row r="585" spans="1:60" outlineLevel="1" x14ac:dyDescent="0.25">
      <c r="A585" s="244">
        <v>283</v>
      </c>
      <c r="B585" s="245" t="s">
        <v>1331</v>
      </c>
      <c r="C585" s="257" t="s">
        <v>1332</v>
      </c>
      <c r="D585" s="246" t="s">
        <v>158</v>
      </c>
      <c r="E585" s="247">
        <v>15</v>
      </c>
      <c r="F585" s="248"/>
      <c r="G585" s="249">
        <f>ROUND(E585*F585,2)</f>
        <v>0</v>
      </c>
      <c r="H585" s="232"/>
      <c r="I585" s="231">
        <f>ROUND(E585*H585,2)</f>
        <v>0</v>
      </c>
      <c r="J585" s="232"/>
      <c r="K585" s="231">
        <f>ROUND(E585*J585,2)</f>
        <v>0</v>
      </c>
      <c r="L585" s="231">
        <v>21</v>
      </c>
      <c r="M585" s="231">
        <f>G585*(1+L585/100)</f>
        <v>0</v>
      </c>
      <c r="N585" s="230">
        <v>0</v>
      </c>
      <c r="O585" s="230">
        <f>ROUND(E585*N585,2)</f>
        <v>0</v>
      </c>
      <c r="P585" s="230">
        <v>0</v>
      </c>
      <c r="Q585" s="230">
        <f>ROUND(E585*P585,2)</f>
        <v>0</v>
      </c>
      <c r="R585" s="231"/>
      <c r="S585" s="231" t="s">
        <v>159</v>
      </c>
      <c r="T585" s="231" t="s">
        <v>160</v>
      </c>
      <c r="U585" s="231">
        <v>0.33</v>
      </c>
      <c r="V585" s="231">
        <f>ROUND(E585*U585,2)</f>
        <v>4.95</v>
      </c>
      <c r="W585" s="231"/>
      <c r="X585" s="231" t="s">
        <v>161</v>
      </c>
      <c r="Y585" s="231" t="s">
        <v>162</v>
      </c>
      <c r="Z585" s="210"/>
      <c r="AA585" s="210"/>
      <c r="AB585" s="210"/>
      <c r="AC585" s="210"/>
      <c r="AD585" s="210"/>
      <c r="AE585" s="210"/>
      <c r="AF585" s="210"/>
      <c r="AG585" s="210" t="s">
        <v>163</v>
      </c>
      <c r="AH585" s="210"/>
      <c r="AI585" s="210"/>
      <c r="AJ585" s="210"/>
      <c r="AK585" s="210"/>
      <c r="AL585" s="210"/>
      <c r="AM585" s="210"/>
      <c r="AN585" s="210"/>
      <c r="AO585" s="210"/>
      <c r="AP585" s="210"/>
      <c r="AQ585" s="210"/>
      <c r="AR585" s="210"/>
      <c r="AS585" s="210"/>
      <c r="AT585" s="210"/>
      <c r="AU585" s="210"/>
      <c r="AV585" s="210"/>
      <c r="AW585" s="210"/>
      <c r="AX585" s="210"/>
      <c r="AY585" s="210"/>
      <c r="AZ585" s="210"/>
      <c r="BA585" s="210"/>
      <c r="BB585" s="210"/>
      <c r="BC585" s="210"/>
      <c r="BD585" s="210"/>
      <c r="BE585" s="210"/>
      <c r="BF585" s="210"/>
      <c r="BG585" s="210"/>
      <c r="BH585" s="210"/>
    </row>
    <row r="586" spans="1:60" outlineLevel="2" x14ac:dyDescent="0.25">
      <c r="A586" s="227"/>
      <c r="B586" s="228"/>
      <c r="C586" s="258" t="s">
        <v>1333</v>
      </c>
      <c r="D586" s="233"/>
      <c r="E586" s="234">
        <v>15</v>
      </c>
      <c r="F586" s="231"/>
      <c r="G586" s="231"/>
      <c r="H586" s="231"/>
      <c r="I586" s="231"/>
      <c r="J586" s="231"/>
      <c r="K586" s="231"/>
      <c r="L586" s="231"/>
      <c r="M586" s="231"/>
      <c r="N586" s="230"/>
      <c r="O586" s="230"/>
      <c r="P586" s="230"/>
      <c r="Q586" s="230"/>
      <c r="R586" s="231"/>
      <c r="S586" s="231"/>
      <c r="T586" s="231"/>
      <c r="U586" s="231"/>
      <c r="V586" s="231"/>
      <c r="W586" s="231"/>
      <c r="X586" s="231"/>
      <c r="Y586" s="231"/>
      <c r="Z586" s="210"/>
      <c r="AA586" s="210"/>
      <c r="AB586" s="210"/>
      <c r="AC586" s="210"/>
      <c r="AD586" s="210"/>
      <c r="AE586" s="210"/>
      <c r="AF586" s="210"/>
      <c r="AG586" s="210" t="s">
        <v>165</v>
      </c>
      <c r="AH586" s="210">
        <v>0</v>
      </c>
      <c r="AI586" s="210"/>
      <c r="AJ586" s="210"/>
      <c r="AK586" s="210"/>
      <c r="AL586" s="210"/>
      <c r="AM586" s="210"/>
      <c r="AN586" s="210"/>
      <c r="AO586" s="210"/>
      <c r="AP586" s="210"/>
      <c r="AQ586" s="210"/>
      <c r="AR586" s="210"/>
      <c r="AS586" s="210"/>
      <c r="AT586" s="210"/>
      <c r="AU586" s="210"/>
      <c r="AV586" s="210"/>
      <c r="AW586" s="210"/>
      <c r="AX586" s="210"/>
      <c r="AY586" s="210"/>
      <c r="AZ586" s="210"/>
      <c r="BA586" s="210"/>
      <c r="BB586" s="210"/>
      <c r="BC586" s="210"/>
      <c r="BD586" s="210"/>
      <c r="BE586" s="210"/>
      <c r="BF586" s="210"/>
      <c r="BG586" s="210"/>
      <c r="BH586" s="210"/>
    </row>
    <row r="587" spans="1:60" outlineLevel="1" x14ac:dyDescent="0.25">
      <c r="A587" s="244">
        <v>284</v>
      </c>
      <c r="B587" s="245" t="s">
        <v>1334</v>
      </c>
      <c r="C587" s="257" t="s">
        <v>1335</v>
      </c>
      <c r="D587" s="246" t="s">
        <v>158</v>
      </c>
      <c r="E587" s="247">
        <v>146.2115</v>
      </c>
      <c r="F587" s="248"/>
      <c r="G587" s="249">
        <f>ROUND(E587*F587,2)</f>
        <v>0</v>
      </c>
      <c r="H587" s="232"/>
      <c r="I587" s="231">
        <f>ROUND(E587*H587,2)</f>
        <v>0</v>
      </c>
      <c r="J587" s="232"/>
      <c r="K587" s="231">
        <f>ROUND(E587*J587,2)</f>
        <v>0</v>
      </c>
      <c r="L587" s="231">
        <v>21</v>
      </c>
      <c r="M587" s="231">
        <f>G587*(1+L587/100)</f>
        <v>0</v>
      </c>
      <c r="N587" s="230">
        <v>2.1000000000000001E-4</v>
      </c>
      <c r="O587" s="230">
        <f>ROUND(E587*N587,2)</f>
        <v>0.03</v>
      </c>
      <c r="P587" s="230">
        <v>0</v>
      </c>
      <c r="Q587" s="230">
        <f>ROUND(E587*P587,2)</f>
        <v>0</v>
      </c>
      <c r="R587" s="231"/>
      <c r="S587" s="231" t="s">
        <v>159</v>
      </c>
      <c r="T587" s="231" t="s">
        <v>160</v>
      </c>
      <c r="U587" s="231">
        <v>0.05</v>
      </c>
      <c r="V587" s="231">
        <f>ROUND(E587*U587,2)</f>
        <v>7.31</v>
      </c>
      <c r="W587" s="231"/>
      <c r="X587" s="231" t="s">
        <v>161</v>
      </c>
      <c r="Y587" s="231" t="s">
        <v>162</v>
      </c>
      <c r="Z587" s="210"/>
      <c r="AA587" s="210"/>
      <c r="AB587" s="210"/>
      <c r="AC587" s="210"/>
      <c r="AD587" s="210"/>
      <c r="AE587" s="210"/>
      <c r="AF587" s="210"/>
      <c r="AG587" s="210" t="s">
        <v>163</v>
      </c>
      <c r="AH587" s="210"/>
      <c r="AI587" s="210"/>
      <c r="AJ587" s="210"/>
      <c r="AK587" s="210"/>
      <c r="AL587" s="210"/>
      <c r="AM587" s="210"/>
      <c r="AN587" s="210"/>
      <c r="AO587" s="210"/>
      <c r="AP587" s="210"/>
      <c r="AQ587" s="210"/>
      <c r="AR587" s="210"/>
      <c r="AS587" s="210"/>
      <c r="AT587" s="210"/>
      <c r="AU587" s="210"/>
      <c r="AV587" s="210"/>
      <c r="AW587" s="210"/>
      <c r="AX587" s="210"/>
      <c r="AY587" s="210"/>
      <c r="AZ587" s="210"/>
      <c r="BA587" s="210"/>
      <c r="BB587" s="210"/>
      <c r="BC587" s="210"/>
      <c r="BD587" s="210"/>
      <c r="BE587" s="210"/>
      <c r="BF587" s="210"/>
      <c r="BG587" s="210"/>
      <c r="BH587" s="210"/>
    </row>
    <row r="588" spans="1:60" outlineLevel="2" x14ac:dyDescent="0.25">
      <c r="A588" s="227"/>
      <c r="B588" s="228"/>
      <c r="C588" s="258" t="s">
        <v>1336</v>
      </c>
      <c r="D588" s="233"/>
      <c r="E588" s="234">
        <v>48.66</v>
      </c>
      <c r="F588" s="231"/>
      <c r="G588" s="231"/>
      <c r="H588" s="231"/>
      <c r="I588" s="231"/>
      <c r="J588" s="231"/>
      <c r="K588" s="231"/>
      <c r="L588" s="231"/>
      <c r="M588" s="231"/>
      <c r="N588" s="230"/>
      <c r="O588" s="230"/>
      <c r="P588" s="230"/>
      <c r="Q588" s="230"/>
      <c r="R588" s="231"/>
      <c r="S588" s="231"/>
      <c r="T588" s="231"/>
      <c r="U588" s="231"/>
      <c r="V588" s="231"/>
      <c r="W588" s="231"/>
      <c r="X588" s="231"/>
      <c r="Y588" s="231"/>
      <c r="Z588" s="210"/>
      <c r="AA588" s="210"/>
      <c r="AB588" s="210"/>
      <c r="AC588" s="210"/>
      <c r="AD588" s="210"/>
      <c r="AE588" s="210"/>
      <c r="AF588" s="210"/>
      <c r="AG588" s="210" t="s">
        <v>165</v>
      </c>
      <c r="AH588" s="210">
        <v>0</v>
      </c>
      <c r="AI588" s="210"/>
      <c r="AJ588" s="210"/>
      <c r="AK588" s="210"/>
      <c r="AL588" s="210"/>
      <c r="AM588" s="210"/>
      <c r="AN588" s="210"/>
      <c r="AO588" s="210"/>
      <c r="AP588" s="210"/>
      <c r="AQ588" s="210"/>
      <c r="AR588" s="210"/>
      <c r="AS588" s="210"/>
      <c r="AT588" s="210"/>
      <c r="AU588" s="210"/>
      <c r="AV588" s="210"/>
      <c r="AW588" s="210"/>
      <c r="AX588" s="210"/>
      <c r="AY588" s="210"/>
      <c r="AZ588" s="210"/>
      <c r="BA588" s="210"/>
      <c r="BB588" s="210"/>
      <c r="BC588" s="210"/>
      <c r="BD588" s="210"/>
      <c r="BE588" s="210"/>
      <c r="BF588" s="210"/>
      <c r="BG588" s="210"/>
      <c r="BH588" s="210"/>
    </row>
    <row r="589" spans="1:60" outlineLevel="3" x14ac:dyDescent="0.25">
      <c r="A589" s="227"/>
      <c r="B589" s="228"/>
      <c r="C589" s="258" t="s">
        <v>1337</v>
      </c>
      <c r="D589" s="233"/>
      <c r="E589" s="234">
        <v>-11.247999999999999</v>
      </c>
      <c r="F589" s="231"/>
      <c r="G589" s="231"/>
      <c r="H589" s="231"/>
      <c r="I589" s="231"/>
      <c r="J589" s="231"/>
      <c r="K589" s="231"/>
      <c r="L589" s="231"/>
      <c r="M589" s="231"/>
      <c r="N589" s="230"/>
      <c r="O589" s="230"/>
      <c r="P589" s="230"/>
      <c r="Q589" s="230"/>
      <c r="R589" s="231"/>
      <c r="S589" s="231"/>
      <c r="T589" s="231"/>
      <c r="U589" s="231"/>
      <c r="V589" s="231"/>
      <c r="W589" s="231"/>
      <c r="X589" s="231"/>
      <c r="Y589" s="231"/>
      <c r="Z589" s="210"/>
      <c r="AA589" s="210"/>
      <c r="AB589" s="210"/>
      <c r="AC589" s="210"/>
      <c r="AD589" s="210"/>
      <c r="AE589" s="210"/>
      <c r="AF589" s="210"/>
      <c r="AG589" s="210" t="s">
        <v>165</v>
      </c>
      <c r="AH589" s="210">
        <v>0</v>
      </c>
      <c r="AI589" s="210"/>
      <c r="AJ589" s="210"/>
      <c r="AK589" s="210"/>
      <c r="AL589" s="210"/>
      <c r="AM589" s="210"/>
      <c r="AN589" s="210"/>
      <c r="AO589" s="210"/>
      <c r="AP589" s="210"/>
      <c r="AQ589" s="210"/>
      <c r="AR589" s="210"/>
      <c r="AS589" s="210"/>
      <c r="AT589" s="210"/>
      <c r="AU589" s="210"/>
      <c r="AV589" s="210"/>
      <c r="AW589" s="210"/>
      <c r="AX589" s="210"/>
      <c r="AY589" s="210"/>
      <c r="AZ589" s="210"/>
      <c r="BA589" s="210"/>
      <c r="BB589" s="210"/>
      <c r="BC589" s="210"/>
      <c r="BD589" s="210"/>
      <c r="BE589" s="210"/>
      <c r="BF589" s="210"/>
      <c r="BG589" s="210"/>
      <c r="BH589" s="210"/>
    </row>
    <row r="590" spans="1:60" outlineLevel="3" x14ac:dyDescent="0.25">
      <c r="A590" s="227"/>
      <c r="B590" s="228"/>
      <c r="C590" s="258" t="s">
        <v>1338</v>
      </c>
      <c r="D590" s="233"/>
      <c r="E590" s="234">
        <v>1.84</v>
      </c>
      <c r="F590" s="231"/>
      <c r="G590" s="231"/>
      <c r="H590" s="231"/>
      <c r="I590" s="231"/>
      <c r="J590" s="231"/>
      <c r="K590" s="231"/>
      <c r="L590" s="231"/>
      <c r="M590" s="231"/>
      <c r="N590" s="230"/>
      <c r="O590" s="230"/>
      <c r="P590" s="230"/>
      <c r="Q590" s="230"/>
      <c r="R590" s="231"/>
      <c r="S590" s="231"/>
      <c r="T590" s="231"/>
      <c r="U590" s="231"/>
      <c r="V590" s="231"/>
      <c r="W590" s="231"/>
      <c r="X590" s="231"/>
      <c r="Y590" s="231"/>
      <c r="Z590" s="210"/>
      <c r="AA590" s="210"/>
      <c r="AB590" s="210"/>
      <c r="AC590" s="210"/>
      <c r="AD590" s="210"/>
      <c r="AE590" s="210"/>
      <c r="AF590" s="210"/>
      <c r="AG590" s="210" t="s">
        <v>165</v>
      </c>
      <c r="AH590" s="210">
        <v>0</v>
      </c>
      <c r="AI590" s="210"/>
      <c r="AJ590" s="210"/>
      <c r="AK590" s="210"/>
      <c r="AL590" s="210"/>
      <c r="AM590" s="210"/>
      <c r="AN590" s="210"/>
      <c r="AO590" s="210"/>
      <c r="AP590" s="210"/>
      <c r="AQ590" s="210"/>
      <c r="AR590" s="210"/>
      <c r="AS590" s="210"/>
      <c r="AT590" s="210"/>
      <c r="AU590" s="210"/>
      <c r="AV590" s="210"/>
      <c r="AW590" s="210"/>
      <c r="AX590" s="210"/>
      <c r="AY590" s="210"/>
      <c r="AZ590" s="210"/>
      <c r="BA590" s="210"/>
      <c r="BB590" s="210"/>
      <c r="BC590" s="210"/>
      <c r="BD590" s="210"/>
      <c r="BE590" s="210"/>
      <c r="BF590" s="210"/>
      <c r="BG590" s="210"/>
      <c r="BH590" s="210"/>
    </row>
    <row r="591" spans="1:60" ht="20.399999999999999" outlineLevel="3" x14ac:dyDescent="0.25">
      <c r="A591" s="227"/>
      <c r="B591" s="228"/>
      <c r="C591" s="258" t="s">
        <v>1339</v>
      </c>
      <c r="D591" s="233"/>
      <c r="E591" s="234">
        <v>35.176000000000002</v>
      </c>
      <c r="F591" s="231"/>
      <c r="G591" s="231"/>
      <c r="H591" s="231"/>
      <c r="I591" s="231"/>
      <c r="J591" s="231"/>
      <c r="K591" s="231"/>
      <c r="L591" s="231"/>
      <c r="M591" s="231"/>
      <c r="N591" s="230"/>
      <c r="O591" s="230"/>
      <c r="P591" s="230"/>
      <c r="Q591" s="230"/>
      <c r="R591" s="231"/>
      <c r="S591" s="231"/>
      <c r="T591" s="231"/>
      <c r="U591" s="231"/>
      <c r="V591" s="231"/>
      <c r="W591" s="231"/>
      <c r="X591" s="231"/>
      <c r="Y591" s="231"/>
      <c r="Z591" s="210"/>
      <c r="AA591" s="210"/>
      <c r="AB591" s="210"/>
      <c r="AC591" s="210"/>
      <c r="AD591" s="210"/>
      <c r="AE591" s="210"/>
      <c r="AF591" s="210"/>
      <c r="AG591" s="210" t="s">
        <v>165</v>
      </c>
      <c r="AH591" s="210">
        <v>0</v>
      </c>
      <c r="AI591" s="210"/>
      <c r="AJ591" s="210"/>
      <c r="AK591" s="210"/>
      <c r="AL591" s="210"/>
      <c r="AM591" s="210"/>
      <c r="AN591" s="210"/>
      <c r="AO591" s="210"/>
      <c r="AP591" s="210"/>
      <c r="AQ591" s="210"/>
      <c r="AR591" s="210"/>
      <c r="AS591" s="210"/>
      <c r="AT591" s="210"/>
      <c r="AU591" s="210"/>
      <c r="AV591" s="210"/>
      <c r="AW591" s="210"/>
      <c r="AX591" s="210"/>
      <c r="AY591" s="210"/>
      <c r="AZ591" s="210"/>
      <c r="BA591" s="210"/>
      <c r="BB591" s="210"/>
      <c r="BC591" s="210"/>
      <c r="BD591" s="210"/>
      <c r="BE591" s="210"/>
      <c r="BF591" s="210"/>
      <c r="BG591" s="210"/>
      <c r="BH591" s="210"/>
    </row>
    <row r="592" spans="1:60" outlineLevel="3" x14ac:dyDescent="0.25">
      <c r="A592" s="227"/>
      <c r="B592" s="228"/>
      <c r="C592" s="258" t="s">
        <v>1340</v>
      </c>
      <c r="D592" s="233"/>
      <c r="E592" s="234">
        <v>1.92</v>
      </c>
      <c r="F592" s="231"/>
      <c r="G592" s="231"/>
      <c r="H592" s="231"/>
      <c r="I592" s="231"/>
      <c r="J592" s="231"/>
      <c r="K592" s="231"/>
      <c r="L592" s="231"/>
      <c r="M592" s="231"/>
      <c r="N592" s="230"/>
      <c r="O592" s="230"/>
      <c r="P592" s="230"/>
      <c r="Q592" s="230"/>
      <c r="R592" s="231"/>
      <c r="S592" s="231"/>
      <c r="T592" s="231"/>
      <c r="U592" s="231"/>
      <c r="V592" s="231"/>
      <c r="W592" s="231"/>
      <c r="X592" s="231"/>
      <c r="Y592" s="231"/>
      <c r="Z592" s="210"/>
      <c r="AA592" s="210"/>
      <c r="AB592" s="210"/>
      <c r="AC592" s="210"/>
      <c r="AD592" s="210"/>
      <c r="AE592" s="210"/>
      <c r="AF592" s="210"/>
      <c r="AG592" s="210" t="s">
        <v>165</v>
      </c>
      <c r="AH592" s="210">
        <v>0</v>
      </c>
      <c r="AI592" s="210"/>
      <c r="AJ592" s="210"/>
      <c r="AK592" s="210"/>
      <c r="AL592" s="210"/>
      <c r="AM592" s="210"/>
      <c r="AN592" s="210"/>
      <c r="AO592" s="210"/>
      <c r="AP592" s="210"/>
      <c r="AQ592" s="210"/>
      <c r="AR592" s="210"/>
      <c r="AS592" s="210"/>
      <c r="AT592" s="210"/>
      <c r="AU592" s="210"/>
      <c r="AV592" s="210"/>
      <c r="AW592" s="210"/>
      <c r="AX592" s="210"/>
      <c r="AY592" s="210"/>
      <c r="AZ592" s="210"/>
      <c r="BA592" s="210"/>
      <c r="BB592" s="210"/>
      <c r="BC592" s="210"/>
      <c r="BD592" s="210"/>
      <c r="BE592" s="210"/>
      <c r="BF592" s="210"/>
      <c r="BG592" s="210"/>
      <c r="BH592" s="210"/>
    </row>
    <row r="593" spans="1:60" ht="20.399999999999999" outlineLevel="3" x14ac:dyDescent="0.25">
      <c r="A593" s="227"/>
      <c r="B593" s="228"/>
      <c r="C593" s="258" t="s">
        <v>1341</v>
      </c>
      <c r="D593" s="233"/>
      <c r="E593" s="234">
        <v>35.176000000000002</v>
      </c>
      <c r="F593" s="231"/>
      <c r="G593" s="231"/>
      <c r="H593" s="231"/>
      <c r="I593" s="231"/>
      <c r="J593" s="231"/>
      <c r="K593" s="231"/>
      <c r="L593" s="231"/>
      <c r="M593" s="231"/>
      <c r="N593" s="230"/>
      <c r="O593" s="230"/>
      <c r="P593" s="230"/>
      <c r="Q593" s="230"/>
      <c r="R593" s="231"/>
      <c r="S593" s="231"/>
      <c r="T593" s="231"/>
      <c r="U593" s="231"/>
      <c r="V593" s="231"/>
      <c r="W593" s="231"/>
      <c r="X593" s="231"/>
      <c r="Y593" s="231"/>
      <c r="Z593" s="210"/>
      <c r="AA593" s="210"/>
      <c r="AB593" s="210"/>
      <c r="AC593" s="210"/>
      <c r="AD593" s="210"/>
      <c r="AE593" s="210"/>
      <c r="AF593" s="210"/>
      <c r="AG593" s="210" t="s">
        <v>165</v>
      </c>
      <c r="AH593" s="210">
        <v>0</v>
      </c>
      <c r="AI593" s="210"/>
      <c r="AJ593" s="210"/>
      <c r="AK593" s="210"/>
      <c r="AL593" s="210"/>
      <c r="AM593" s="210"/>
      <c r="AN593" s="210"/>
      <c r="AO593" s="210"/>
      <c r="AP593" s="210"/>
      <c r="AQ593" s="210"/>
      <c r="AR593" s="210"/>
      <c r="AS593" s="210"/>
      <c r="AT593" s="210"/>
      <c r="AU593" s="210"/>
      <c r="AV593" s="210"/>
      <c r="AW593" s="210"/>
      <c r="AX593" s="210"/>
      <c r="AY593" s="210"/>
      <c r="AZ593" s="210"/>
      <c r="BA593" s="210"/>
      <c r="BB593" s="210"/>
      <c r="BC593" s="210"/>
      <c r="BD593" s="210"/>
      <c r="BE593" s="210"/>
      <c r="BF593" s="210"/>
      <c r="BG593" s="210"/>
      <c r="BH593" s="210"/>
    </row>
    <row r="594" spans="1:60" outlineLevel="3" x14ac:dyDescent="0.25">
      <c r="A594" s="227"/>
      <c r="B594" s="228"/>
      <c r="C594" s="258" t="s">
        <v>1340</v>
      </c>
      <c r="D594" s="233"/>
      <c r="E594" s="234">
        <v>1.92</v>
      </c>
      <c r="F594" s="231"/>
      <c r="G594" s="231"/>
      <c r="H594" s="231"/>
      <c r="I594" s="231"/>
      <c r="J594" s="231"/>
      <c r="K594" s="231"/>
      <c r="L594" s="231"/>
      <c r="M594" s="231"/>
      <c r="N594" s="230"/>
      <c r="O594" s="230"/>
      <c r="P594" s="230"/>
      <c r="Q594" s="230"/>
      <c r="R594" s="231"/>
      <c r="S594" s="231"/>
      <c r="T594" s="231"/>
      <c r="U594" s="231"/>
      <c r="V594" s="231"/>
      <c r="W594" s="231"/>
      <c r="X594" s="231"/>
      <c r="Y594" s="231"/>
      <c r="Z594" s="210"/>
      <c r="AA594" s="210"/>
      <c r="AB594" s="210"/>
      <c r="AC594" s="210"/>
      <c r="AD594" s="210"/>
      <c r="AE594" s="210"/>
      <c r="AF594" s="210"/>
      <c r="AG594" s="210" t="s">
        <v>165</v>
      </c>
      <c r="AH594" s="210">
        <v>0</v>
      </c>
      <c r="AI594" s="210"/>
      <c r="AJ594" s="210"/>
      <c r="AK594" s="210"/>
      <c r="AL594" s="210"/>
      <c r="AM594" s="210"/>
      <c r="AN594" s="210"/>
      <c r="AO594" s="210"/>
      <c r="AP594" s="210"/>
      <c r="AQ594" s="210"/>
      <c r="AR594" s="210"/>
      <c r="AS594" s="210"/>
      <c r="AT594" s="210"/>
      <c r="AU594" s="210"/>
      <c r="AV594" s="210"/>
      <c r="AW594" s="210"/>
      <c r="AX594" s="210"/>
      <c r="AY594" s="210"/>
      <c r="AZ594" s="210"/>
      <c r="BA594" s="210"/>
      <c r="BB594" s="210"/>
      <c r="BC594" s="210"/>
      <c r="BD594" s="210"/>
      <c r="BE594" s="210"/>
      <c r="BF594" s="210"/>
      <c r="BG594" s="210"/>
      <c r="BH594" s="210"/>
    </row>
    <row r="595" spans="1:60" ht="20.399999999999999" outlineLevel="3" x14ac:dyDescent="0.25">
      <c r="A595" s="227"/>
      <c r="B595" s="228"/>
      <c r="C595" s="258" t="s">
        <v>1342</v>
      </c>
      <c r="D595" s="233"/>
      <c r="E595" s="234">
        <v>30.877500000000001</v>
      </c>
      <c r="F595" s="231"/>
      <c r="G595" s="231"/>
      <c r="H595" s="231"/>
      <c r="I595" s="231"/>
      <c r="J595" s="231"/>
      <c r="K595" s="231"/>
      <c r="L595" s="231"/>
      <c r="M595" s="231"/>
      <c r="N595" s="230"/>
      <c r="O595" s="230"/>
      <c r="P595" s="230"/>
      <c r="Q595" s="230"/>
      <c r="R595" s="231"/>
      <c r="S595" s="231"/>
      <c r="T595" s="231"/>
      <c r="U595" s="231"/>
      <c r="V595" s="231"/>
      <c r="W595" s="231"/>
      <c r="X595" s="231"/>
      <c r="Y595" s="231"/>
      <c r="Z595" s="210"/>
      <c r="AA595" s="210"/>
      <c r="AB595" s="210"/>
      <c r="AC595" s="210"/>
      <c r="AD595" s="210"/>
      <c r="AE595" s="210"/>
      <c r="AF595" s="210"/>
      <c r="AG595" s="210" t="s">
        <v>165</v>
      </c>
      <c r="AH595" s="210">
        <v>0</v>
      </c>
      <c r="AI595" s="210"/>
      <c r="AJ595" s="210"/>
      <c r="AK595" s="210"/>
      <c r="AL595" s="210"/>
      <c r="AM595" s="210"/>
      <c r="AN595" s="210"/>
      <c r="AO595" s="210"/>
      <c r="AP595" s="210"/>
      <c r="AQ595" s="210"/>
      <c r="AR595" s="210"/>
      <c r="AS595" s="210"/>
      <c r="AT595" s="210"/>
      <c r="AU595" s="210"/>
      <c r="AV595" s="210"/>
      <c r="AW595" s="210"/>
      <c r="AX595" s="210"/>
      <c r="AY595" s="210"/>
      <c r="AZ595" s="210"/>
      <c r="BA595" s="210"/>
      <c r="BB595" s="210"/>
      <c r="BC595" s="210"/>
      <c r="BD595" s="210"/>
      <c r="BE595" s="210"/>
      <c r="BF595" s="210"/>
      <c r="BG595" s="210"/>
      <c r="BH595" s="210"/>
    </row>
    <row r="596" spans="1:60" outlineLevel="3" x14ac:dyDescent="0.25">
      <c r="A596" s="227"/>
      <c r="B596" s="228"/>
      <c r="C596" s="258" t="s">
        <v>1343</v>
      </c>
      <c r="D596" s="233"/>
      <c r="E596" s="234">
        <v>1.89</v>
      </c>
      <c r="F596" s="231"/>
      <c r="G596" s="231"/>
      <c r="H596" s="231"/>
      <c r="I596" s="231"/>
      <c r="J596" s="231"/>
      <c r="K596" s="231"/>
      <c r="L596" s="231"/>
      <c r="M596" s="231"/>
      <c r="N596" s="230"/>
      <c r="O596" s="230"/>
      <c r="P596" s="230"/>
      <c r="Q596" s="230"/>
      <c r="R596" s="231"/>
      <c r="S596" s="231"/>
      <c r="T596" s="231"/>
      <c r="U596" s="231"/>
      <c r="V596" s="231"/>
      <c r="W596" s="231"/>
      <c r="X596" s="231"/>
      <c r="Y596" s="231"/>
      <c r="Z596" s="210"/>
      <c r="AA596" s="210"/>
      <c r="AB596" s="210"/>
      <c r="AC596" s="210"/>
      <c r="AD596" s="210"/>
      <c r="AE596" s="210"/>
      <c r="AF596" s="210"/>
      <c r="AG596" s="210" t="s">
        <v>165</v>
      </c>
      <c r="AH596" s="210">
        <v>0</v>
      </c>
      <c r="AI596" s="210"/>
      <c r="AJ596" s="210"/>
      <c r="AK596" s="210"/>
      <c r="AL596" s="210"/>
      <c r="AM596" s="210"/>
      <c r="AN596" s="210"/>
      <c r="AO596" s="210"/>
      <c r="AP596" s="210"/>
      <c r="AQ596" s="210"/>
      <c r="AR596" s="210"/>
      <c r="AS596" s="210"/>
      <c r="AT596" s="210"/>
      <c r="AU596" s="210"/>
      <c r="AV596" s="210"/>
      <c r="AW596" s="210"/>
      <c r="AX596" s="210"/>
      <c r="AY596" s="210"/>
      <c r="AZ596" s="210"/>
      <c r="BA596" s="210"/>
      <c r="BB596" s="210"/>
      <c r="BC596" s="210"/>
      <c r="BD596" s="210"/>
      <c r="BE596" s="210"/>
      <c r="BF596" s="210"/>
      <c r="BG596" s="210"/>
      <c r="BH596" s="210"/>
    </row>
    <row r="597" spans="1:60" outlineLevel="1" x14ac:dyDescent="0.25">
      <c r="A597" s="250">
        <v>285</v>
      </c>
      <c r="B597" s="251" t="s">
        <v>1344</v>
      </c>
      <c r="C597" s="259" t="s">
        <v>1345</v>
      </c>
      <c r="D597" s="252" t="s">
        <v>158</v>
      </c>
      <c r="E597" s="253">
        <v>146.2115</v>
      </c>
      <c r="F597" s="254"/>
      <c r="G597" s="255">
        <f>ROUND(E597*F597,2)</f>
        <v>0</v>
      </c>
      <c r="H597" s="232"/>
      <c r="I597" s="231">
        <f>ROUND(E597*H597,2)</f>
        <v>0</v>
      </c>
      <c r="J597" s="232"/>
      <c r="K597" s="231">
        <f>ROUND(E597*J597,2)</f>
        <v>0</v>
      </c>
      <c r="L597" s="231">
        <v>21</v>
      </c>
      <c r="M597" s="231">
        <f>G597*(1+L597/100)</f>
        <v>0</v>
      </c>
      <c r="N597" s="230">
        <v>5.3499999999999997E-3</v>
      </c>
      <c r="O597" s="230">
        <f>ROUND(E597*N597,2)</f>
        <v>0.78</v>
      </c>
      <c r="P597" s="230">
        <v>0</v>
      </c>
      <c r="Q597" s="230">
        <f>ROUND(E597*P597,2)</f>
        <v>0</v>
      </c>
      <c r="R597" s="231"/>
      <c r="S597" s="231" t="s">
        <v>159</v>
      </c>
      <c r="T597" s="231" t="s">
        <v>160</v>
      </c>
      <c r="U597" s="231">
        <v>1.288</v>
      </c>
      <c r="V597" s="231">
        <f>ROUND(E597*U597,2)</f>
        <v>188.32</v>
      </c>
      <c r="W597" s="231"/>
      <c r="X597" s="231" t="s">
        <v>161</v>
      </c>
      <c r="Y597" s="231" t="s">
        <v>162</v>
      </c>
      <c r="Z597" s="210"/>
      <c r="AA597" s="210"/>
      <c r="AB597" s="210"/>
      <c r="AC597" s="210"/>
      <c r="AD597" s="210"/>
      <c r="AE597" s="210"/>
      <c r="AF597" s="210"/>
      <c r="AG597" s="210" t="s">
        <v>163</v>
      </c>
      <c r="AH597" s="210"/>
      <c r="AI597" s="210"/>
      <c r="AJ597" s="210"/>
      <c r="AK597" s="210"/>
      <c r="AL597" s="210"/>
      <c r="AM597" s="210"/>
      <c r="AN597" s="210"/>
      <c r="AO597" s="210"/>
      <c r="AP597" s="210"/>
      <c r="AQ597" s="210"/>
      <c r="AR597" s="210"/>
      <c r="AS597" s="210"/>
      <c r="AT597" s="210"/>
      <c r="AU597" s="210"/>
      <c r="AV597" s="210"/>
      <c r="AW597" s="210"/>
      <c r="AX597" s="210"/>
      <c r="AY597" s="210"/>
      <c r="AZ597" s="210"/>
      <c r="BA597" s="210"/>
      <c r="BB597" s="210"/>
      <c r="BC597" s="210"/>
      <c r="BD597" s="210"/>
      <c r="BE597" s="210"/>
      <c r="BF597" s="210"/>
      <c r="BG597" s="210"/>
      <c r="BH597" s="210"/>
    </row>
    <row r="598" spans="1:60" outlineLevel="1" x14ac:dyDescent="0.25">
      <c r="A598" s="250">
        <v>286</v>
      </c>
      <c r="B598" s="251" t="s">
        <v>1346</v>
      </c>
      <c r="C598" s="259" t="s">
        <v>1347</v>
      </c>
      <c r="D598" s="252" t="s">
        <v>168</v>
      </c>
      <c r="E598" s="253">
        <v>17</v>
      </c>
      <c r="F598" s="254"/>
      <c r="G598" s="255">
        <f>ROUND(E598*F598,2)</f>
        <v>0</v>
      </c>
      <c r="H598" s="232"/>
      <c r="I598" s="231">
        <f>ROUND(E598*H598,2)</f>
        <v>0</v>
      </c>
      <c r="J598" s="232"/>
      <c r="K598" s="231">
        <f>ROUND(E598*J598,2)</f>
        <v>0</v>
      </c>
      <c r="L598" s="231">
        <v>21</v>
      </c>
      <c r="M598" s="231">
        <f>G598*(1+L598/100)</f>
        <v>0</v>
      </c>
      <c r="N598" s="230">
        <v>4.2000000000000002E-4</v>
      </c>
      <c r="O598" s="230">
        <f>ROUND(E598*N598,2)</f>
        <v>0.01</v>
      </c>
      <c r="P598" s="230">
        <v>0</v>
      </c>
      <c r="Q598" s="230">
        <f>ROUND(E598*P598,2)</f>
        <v>0</v>
      </c>
      <c r="R598" s="231"/>
      <c r="S598" s="231" t="s">
        <v>159</v>
      </c>
      <c r="T598" s="231" t="s">
        <v>160</v>
      </c>
      <c r="U598" s="231">
        <v>0.12</v>
      </c>
      <c r="V598" s="231">
        <f>ROUND(E598*U598,2)</f>
        <v>2.04</v>
      </c>
      <c r="W598" s="231"/>
      <c r="X598" s="231" t="s">
        <v>161</v>
      </c>
      <c r="Y598" s="231" t="s">
        <v>162</v>
      </c>
      <c r="Z598" s="210"/>
      <c r="AA598" s="210"/>
      <c r="AB598" s="210"/>
      <c r="AC598" s="210"/>
      <c r="AD598" s="210"/>
      <c r="AE598" s="210"/>
      <c r="AF598" s="210"/>
      <c r="AG598" s="210" t="s">
        <v>163</v>
      </c>
      <c r="AH598" s="210"/>
      <c r="AI598" s="210"/>
      <c r="AJ598" s="210"/>
      <c r="AK598" s="210"/>
      <c r="AL598" s="210"/>
      <c r="AM598" s="210"/>
      <c r="AN598" s="210"/>
      <c r="AO598" s="210"/>
      <c r="AP598" s="210"/>
      <c r="AQ598" s="210"/>
      <c r="AR598" s="210"/>
      <c r="AS598" s="210"/>
      <c r="AT598" s="210"/>
      <c r="AU598" s="210"/>
      <c r="AV598" s="210"/>
      <c r="AW598" s="210"/>
      <c r="AX598" s="210"/>
      <c r="AY598" s="210"/>
      <c r="AZ598" s="210"/>
      <c r="BA598" s="210"/>
      <c r="BB598" s="210"/>
      <c r="BC598" s="210"/>
      <c r="BD598" s="210"/>
      <c r="BE598" s="210"/>
      <c r="BF598" s="210"/>
      <c r="BG598" s="210"/>
      <c r="BH598" s="210"/>
    </row>
    <row r="599" spans="1:60" outlineLevel="1" x14ac:dyDescent="0.25">
      <c r="A599" s="244">
        <v>287</v>
      </c>
      <c r="B599" s="245" t="s">
        <v>1348</v>
      </c>
      <c r="C599" s="257" t="s">
        <v>1349</v>
      </c>
      <c r="D599" s="246" t="s">
        <v>478</v>
      </c>
      <c r="E599" s="247">
        <v>25.5</v>
      </c>
      <c r="F599" s="248"/>
      <c r="G599" s="249">
        <f>ROUND(E599*F599,2)</f>
        <v>0</v>
      </c>
      <c r="H599" s="232"/>
      <c r="I599" s="231">
        <f>ROUND(E599*H599,2)</f>
        <v>0</v>
      </c>
      <c r="J599" s="232"/>
      <c r="K599" s="231">
        <f>ROUND(E599*J599,2)</f>
        <v>0</v>
      </c>
      <c r="L599" s="231">
        <v>21</v>
      </c>
      <c r="M599" s="231">
        <f>G599*(1+L599/100)</f>
        <v>0</v>
      </c>
      <c r="N599" s="230">
        <v>1E-3</v>
      </c>
      <c r="O599" s="230">
        <f>ROUND(E599*N599,2)</f>
        <v>0.03</v>
      </c>
      <c r="P599" s="230">
        <v>0</v>
      </c>
      <c r="Q599" s="230">
        <f>ROUND(E599*P599,2)</f>
        <v>0</v>
      </c>
      <c r="R599" s="231" t="s">
        <v>768</v>
      </c>
      <c r="S599" s="231" t="s">
        <v>159</v>
      </c>
      <c r="T599" s="231" t="s">
        <v>160</v>
      </c>
      <c r="U599" s="231">
        <v>0</v>
      </c>
      <c r="V599" s="231">
        <f>ROUND(E599*U599,2)</f>
        <v>0</v>
      </c>
      <c r="W599" s="231"/>
      <c r="X599" s="231" t="s">
        <v>769</v>
      </c>
      <c r="Y599" s="231" t="s">
        <v>162</v>
      </c>
      <c r="Z599" s="210"/>
      <c r="AA599" s="210"/>
      <c r="AB599" s="210"/>
      <c r="AC599" s="210"/>
      <c r="AD599" s="210"/>
      <c r="AE599" s="210"/>
      <c r="AF599" s="210"/>
      <c r="AG599" s="210" t="s">
        <v>770</v>
      </c>
      <c r="AH599" s="210"/>
      <c r="AI599" s="210"/>
      <c r="AJ599" s="210"/>
      <c r="AK599" s="210"/>
      <c r="AL599" s="210"/>
      <c r="AM599" s="210"/>
      <c r="AN599" s="210"/>
      <c r="AO599" s="210"/>
      <c r="AP599" s="210"/>
      <c r="AQ599" s="210"/>
      <c r="AR599" s="210"/>
      <c r="AS599" s="210"/>
      <c r="AT599" s="210"/>
      <c r="AU599" s="210"/>
      <c r="AV599" s="210"/>
      <c r="AW599" s="210"/>
      <c r="AX599" s="210"/>
      <c r="AY599" s="210"/>
      <c r="AZ599" s="210"/>
      <c r="BA599" s="210"/>
      <c r="BB599" s="210"/>
      <c r="BC599" s="210"/>
      <c r="BD599" s="210"/>
      <c r="BE599" s="210"/>
      <c r="BF599" s="210"/>
      <c r="BG599" s="210"/>
      <c r="BH599" s="210"/>
    </row>
    <row r="600" spans="1:60" outlineLevel="2" x14ac:dyDescent="0.25">
      <c r="A600" s="227"/>
      <c r="B600" s="228"/>
      <c r="C600" s="258" t="s">
        <v>1350</v>
      </c>
      <c r="D600" s="233"/>
      <c r="E600" s="234">
        <v>25.5</v>
      </c>
      <c r="F600" s="231"/>
      <c r="G600" s="231"/>
      <c r="H600" s="231"/>
      <c r="I600" s="231"/>
      <c r="J600" s="231"/>
      <c r="K600" s="231"/>
      <c r="L600" s="231"/>
      <c r="M600" s="231"/>
      <c r="N600" s="230"/>
      <c r="O600" s="230"/>
      <c r="P600" s="230"/>
      <c r="Q600" s="230"/>
      <c r="R600" s="231"/>
      <c r="S600" s="231"/>
      <c r="T600" s="231"/>
      <c r="U600" s="231"/>
      <c r="V600" s="231"/>
      <c r="W600" s="231"/>
      <c r="X600" s="231"/>
      <c r="Y600" s="231"/>
      <c r="Z600" s="210"/>
      <c r="AA600" s="210"/>
      <c r="AB600" s="210"/>
      <c r="AC600" s="210"/>
      <c r="AD600" s="210"/>
      <c r="AE600" s="210"/>
      <c r="AF600" s="210"/>
      <c r="AG600" s="210" t="s">
        <v>165</v>
      </c>
      <c r="AH600" s="210">
        <v>0</v>
      </c>
      <c r="AI600" s="210"/>
      <c r="AJ600" s="210"/>
      <c r="AK600" s="210"/>
      <c r="AL600" s="210"/>
      <c r="AM600" s="210"/>
      <c r="AN600" s="210"/>
      <c r="AO600" s="210"/>
      <c r="AP600" s="210"/>
      <c r="AQ600" s="210"/>
      <c r="AR600" s="210"/>
      <c r="AS600" s="210"/>
      <c r="AT600" s="210"/>
      <c r="AU600" s="210"/>
      <c r="AV600" s="210"/>
      <c r="AW600" s="210"/>
      <c r="AX600" s="210"/>
      <c r="AY600" s="210"/>
      <c r="AZ600" s="210"/>
      <c r="BA600" s="210"/>
      <c r="BB600" s="210"/>
      <c r="BC600" s="210"/>
      <c r="BD600" s="210"/>
      <c r="BE600" s="210"/>
      <c r="BF600" s="210"/>
      <c r="BG600" s="210"/>
      <c r="BH600" s="210"/>
    </row>
    <row r="601" spans="1:60" outlineLevel="1" x14ac:dyDescent="0.25">
      <c r="A601" s="244">
        <v>288</v>
      </c>
      <c r="B601" s="245" t="s">
        <v>1351</v>
      </c>
      <c r="C601" s="257" t="s">
        <v>1352</v>
      </c>
      <c r="D601" s="246" t="s">
        <v>158</v>
      </c>
      <c r="E601" s="247">
        <v>168.14322999999999</v>
      </c>
      <c r="F601" s="248"/>
      <c r="G601" s="249">
        <f>ROUND(E601*F601,2)</f>
        <v>0</v>
      </c>
      <c r="H601" s="232"/>
      <c r="I601" s="231">
        <f>ROUND(E601*H601,2)</f>
        <v>0</v>
      </c>
      <c r="J601" s="232"/>
      <c r="K601" s="231">
        <f>ROUND(E601*J601,2)</f>
        <v>0</v>
      </c>
      <c r="L601" s="231">
        <v>21</v>
      </c>
      <c r="M601" s="231">
        <f>G601*(1+L601/100)</f>
        <v>0</v>
      </c>
      <c r="N601" s="230">
        <v>1.4200000000000001E-2</v>
      </c>
      <c r="O601" s="230">
        <f>ROUND(E601*N601,2)</f>
        <v>2.39</v>
      </c>
      <c r="P601" s="230">
        <v>0</v>
      </c>
      <c r="Q601" s="230">
        <f>ROUND(E601*P601,2)</f>
        <v>0</v>
      </c>
      <c r="R601" s="231" t="s">
        <v>768</v>
      </c>
      <c r="S601" s="231" t="s">
        <v>159</v>
      </c>
      <c r="T601" s="231" t="s">
        <v>420</v>
      </c>
      <c r="U601" s="231">
        <v>0</v>
      </c>
      <c r="V601" s="231">
        <f>ROUND(E601*U601,2)</f>
        <v>0</v>
      </c>
      <c r="W601" s="231"/>
      <c r="X601" s="231" t="s">
        <v>769</v>
      </c>
      <c r="Y601" s="231" t="s">
        <v>162</v>
      </c>
      <c r="Z601" s="210"/>
      <c r="AA601" s="210"/>
      <c r="AB601" s="210"/>
      <c r="AC601" s="210"/>
      <c r="AD601" s="210"/>
      <c r="AE601" s="210"/>
      <c r="AF601" s="210"/>
      <c r="AG601" s="210" t="s">
        <v>770</v>
      </c>
      <c r="AH601" s="210"/>
      <c r="AI601" s="210"/>
      <c r="AJ601" s="210"/>
      <c r="AK601" s="210"/>
      <c r="AL601" s="210"/>
      <c r="AM601" s="210"/>
      <c r="AN601" s="210"/>
      <c r="AO601" s="210"/>
      <c r="AP601" s="210"/>
      <c r="AQ601" s="210"/>
      <c r="AR601" s="210"/>
      <c r="AS601" s="210"/>
      <c r="AT601" s="210"/>
      <c r="AU601" s="210"/>
      <c r="AV601" s="210"/>
      <c r="AW601" s="210"/>
      <c r="AX601" s="210"/>
      <c r="AY601" s="210"/>
      <c r="AZ601" s="210"/>
      <c r="BA601" s="210"/>
      <c r="BB601" s="210"/>
      <c r="BC601" s="210"/>
      <c r="BD601" s="210"/>
      <c r="BE601" s="210"/>
      <c r="BF601" s="210"/>
      <c r="BG601" s="210"/>
      <c r="BH601" s="210"/>
    </row>
    <row r="602" spans="1:60" outlineLevel="2" x14ac:dyDescent="0.25">
      <c r="A602" s="227"/>
      <c r="B602" s="228"/>
      <c r="C602" s="258" t="s">
        <v>1353</v>
      </c>
      <c r="D602" s="233"/>
      <c r="E602" s="234">
        <v>168.14322999999999</v>
      </c>
      <c r="F602" s="231"/>
      <c r="G602" s="231"/>
      <c r="H602" s="231"/>
      <c r="I602" s="231"/>
      <c r="J602" s="231"/>
      <c r="K602" s="231"/>
      <c r="L602" s="231"/>
      <c r="M602" s="231"/>
      <c r="N602" s="230"/>
      <c r="O602" s="230"/>
      <c r="P602" s="230"/>
      <c r="Q602" s="230"/>
      <c r="R602" s="231"/>
      <c r="S602" s="231"/>
      <c r="T602" s="231"/>
      <c r="U602" s="231"/>
      <c r="V602" s="231"/>
      <c r="W602" s="231"/>
      <c r="X602" s="231"/>
      <c r="Y602" s="231"/>
      <c r="Z602" s="210"/>
      <c r="AA602" s="210"/>
      <c r="AB602" s="210"/>
      <c r="AC602" s="210"/>
      <c r="AD602" s="210"/>
      <c r="AE602" s="210"/>
      <c r="AF602" s="210"/>
      <c r="AG602" s="210" t="s">
        <v>165</v>
      </c>
      <c r="AH602" s="210">
        <v>0</v>
      </c>
      <c r="AI602" s="210"/>
      <c r="AJ602" s="210"/>
      <c r="AK602" s="210"/>
      <c r="AL602" s="210"/>
      <c r="AM602" s="210"/>
      <c r="AN602" s="210"/>
      <c r="AO602" s="210"/>
      <c r="AP602" s="210"/>
      <c r="AQ602" s="210"/>
      <c r="AR602" s="210"/>
      <c r="AS602" s="210"/>
      <c r="AT602" s="210"/>
      <c r="AU602" s="210"/>
      <c r="AV602" s="210"/>
      <c r="AW602" s="210"/>
      <c r="AX602" s="210"/>
      <c r="AY602" s="210"/>
      <c r="AZ602" s="210"/>
      <c r="BA602" s="210"/>
      <c r="BB602" s="210"/>
      <c r="BC602" s="210"/>
      <c r="BD602" s="210"/>
      <c r="BE602" s="210"/>
      <c r="BF602" s="210"/>
      <c r="BG602" s="210"/>
      <c r="BH602" s="210"/>
    </row>
    <row r="603" spans="1:60" outlineLevel="1" x14ac:dyDescent="0.25">
      <c r="A603" s="250">
        <v>289</v>
      </c>
      <c r="B603" s="251" t="s">
        <v>1354</v>
      </c>
      <c r="C603" s="259" t="s">
        <v>1355</v>
      </c>
      <c r="D603" s="252" t="s">
        <v>418</v>
      </c>
      <c r="E603" s="253">
        <v>3.2332100000000001</v>
      </c>
      <c r="F603" s="254"/>
      <c r="G603" s="255">
        <f>ROUND(E603*F603,2)</f>
        <v>0</v>
      </c>
      <c r="H603" s="232"/>
      <c r="I603" s="231">
        <f>ROUND(E603*H603,2)</f>
        <v>0</v>
      </c>
      <c r="J603" s="232"/>
      <c r="K603" s="231">
        <f>ROUND(E603*J603,2)</f>
        <v>0</v>
      </c>
      <c r="L603" s="231">
        <v>21</v>
      </c>
      <c r="M603" s="231">
        <f>G603*(1+L603/100)</f>
        <v>0</v>
      </c>
      <c r="N603" s="230">
        <v>0</v>
      </c>
      <c r="O603" s="230">
        <f>ROUND(E603*N603,2)</f>
        <v>0</v>
      </c>
      <c r="P603" s="230">
        <v>0</v>
      </c>
      <c r="Q603" s="230">
        <f>ROUND(E603*P603,2)</f>
        <v>0</v>
      </c>
      <c r="R603" s="231"/>
      <c r="S603" s="231" t="s">
        <v>159</v>
      </c>
      <c r="T603" s="231" t="s">
        <v>160</v>
      </c>
      <c r="U603" s="231">
        <v>1.2649999999999999</v>
      </c>
      <c r="V603" s="231">
        <f>ROUND(E603*U603,2)</f>
        <v>4.09</v>
      </c>
      <c r="W603" s="231"/>
      <c r="X603" s="231" t="s">
        <v>954</v>
      </c>
      <c r="Y603" s="231" t="s">
        <v>162</v>
      </c>
      <c r="Z603" s="210"/>
      <c r="AA603" s="210"/>
      <c r="AB603" s="210"/>
      <c r="AC603" s="210"/>
      <c r="AD603" s="210"/>
      <c r="AE603" s="210"/>
      <c r="AF603" s="210"/>
      <c r="AG603" s="210" t="s">
        <v>955</v>
      </c>
      <c r="AH603" s="210"/>
      <c r="AI603" s="210"/>
      <c r="AJ603" s="210"/>
      <c r="AK603" s="210"/>
      <c r="AL603" s="210"/>
      <c r="AM603" s="210"/>
      <c r="AN603" s="210"/>
      <c r="AO603" s="210"/>
      <c r="AP603" s="210"/>
      <c r="AQ603" s="210"/>
      <c r="AR603" s="210"/>
      <c r="AS603" s="210"/>
      <c r="AT603" s="210"/>
      <c r="AU603" s="210"/>
      <c r="AV603" s="210"/>
      <c r="AW603" s="210"/>
      <c r="AX603" s="210"/>
      <c r="AY603" s="210"/>
      <c r="AZ603" s="210"/>
      <c r="BA603" s="210"/>
      <c r="BB603" s="210"/>
      <c r="BC603" s="210"/>
      <c r="BD603" s="210"/>
      <c r="BE603" s="210"/>
      <c r="BF603" s="210"/>
      <c r="BG603" s="210"/>
      <c r="BH603" s="210"/>
    </row>
    <row r="604" spans="1:60" x14ac:dyDescent="0.25">
      <c r="A604" s="237" t="s">
        <v>154</v>
      </c>
      <c r="B604" s="238" t="s">
        <v>117</v>
      </c>
      <c r="C604" s="256" t="s">
        <v>118</v>
      </c>
      <c r="D604" s="239"/>
      <c r="E604" s="240"/>
      <c r="F604" s="241"/>
      <c r="G604" s="242">
        <f>SUMIF(AG605:AG606,"&lt;&gt;NOR",G605:G606)</f>
        <v>0</v>
      </c>
      <c r="H604" s="236"/>
      <c r="I604" s="236">
        <f>SUM(I605:I606)</f>
        <v>0</v>
      </c>
      <c r="J604" s="236"/>
      <c r="K604" s="236">
        <f>SUM(K605:K606)</f>
        <v>0</v>
      </c>
      <c r="L604" s="236"/>
      <c r="M604" s="236">
        <f>SUM(M605:M606)</f>
        <v>0</v>
      </c>
      <c r="N604" s="235"/>
      <c r="O604" s="235">
        <f>SUM(O605:O606)</f>
        <v>0.47</v>
      </c>
      <c r="P604" s="235"/>
      <c r="Q604" s="235">
        <f>SUM(Q605:Q606)</f>
        <v>0</v>
      </c>
      <c r="R604" s="236"/>
      <c r="S604" s="236"/>
      <c r="T604" s="236"/>
      <c r="U604" s="236"/>
      <c r="V604" s="236">
        <f>SUM(V605:V606)</f>
        <v>283.02</v>
      </c>
      <c r="W604" s="236"/>
      <c r="X604" s="236"/>
      <c r="Y604" s="236"/>
      <c r="AG604" t="s">
        <v>155</v>
      </c>
    </row>
    <row r="605" spans="1:60" outlineLevel="1" x14ac:dyDescent="0.25">
      <c r="A605" s="250">
        <v>290</v>
      </c>
      <c r="B605" s="251" t="s">
        <v>1356</v>
      </c>
      <c r="C605" s="259" t="s">
        <v>1357</v>
      </c>
      <c r="D605" s="252" t="s">
        <v>158</v>
      </c>
      <c r="E605" s="253">
        <v>2106</v>
      </c>
      <c r="F605" s="254"/>
      <c r="G605" s="255">
        <f>ROUND(E605*F605,2)</f>
        <v>0</v>
      </c>
      <c r="H605" s="232"/>
      <c r="I605" s="231">
        <f>ROUND(E605*H605,2)</f>
        <v>0</v>
      </c>
      <c r="J605" s="232"/>
      <c r="K605" s="231">
        <f>ROUND(E605*J605,2)</f>
        <v>0</v>
      </c>
      <c r="L605" s="231">
        <v>21</v>
      </c>
      <c r="M605" s="231">
        <f>G605*(1+L605/100)</f>
        <v>0</v>
      </c>
      <c r="N605" s="230">
        <v>6.9999999999999994E-5</v>
      </c>
      <c r="O605" s="230">
        <f>ROUND(E605*N605,2)</f>
        <v>0.15</v>
      </c>
      <c r="P605" s="230">
        <v>0</v>
      </c>
      <c r="Q605" s="230">
        <f>ROUND(E605*P605,2)</f>
        <v>0</v>
      </c>
      <c r="R605" s="231"/>
      <c r="S605" s="231" t="s">
        <v>159</v>
      </c>
      <c r="T605" s="231" t="s">
        <v>160</v>
      </c>
      <c r="U605" s="231">
        <v>3.2480000000000002E-2</v>
      </c>
      <c r="V605" s="231">
        <f>ROUND(E605*U605,2)</f>
        <v>68.400000000000006</v>
      </c>
      <c r="W605" s="231"/>
      <c r="X605" s="231" t="s">
        <v>161</v>
      </c>
      <c r="Y605" s="231" t="s">
        <v>162</v>
      </c>
      <c r="Z605" s="210"/>
      <c r="AA605" s="210"/>
      <c r="AB605" s="210"/>
      <c r="AC605" s="210"/>
      <c r="AD605" s="210"/>
      <c r="AE605" s="210"/>
      <c r="AF605" s="210"/>
      <c r="AG605" s="210" t="s">
        <v>163</v>
      </c>
      <c r="AH605" s="210"/>
      <c r="AI605" s="210"/>
      <c r="AJ605" s="210"/>
      <c r="AK605" s="210"/>
      <c r="AL605" s="210"/>
      <c r="AM605" s="210"/>
      <c r="AN605" s="210"/>
      <c r="AO605" s="210"/>
      <c r="AP605" s="210"/>
      <c r="AQ605" s="210"/>
      <c r="AR605" s="210"/>
      <c r="AS605" s="210"/>
      <c r="AT605" s="210"/>
      <c r="AU605" s="210"/>
      <c r="AV605" s="210"/>
      <c r="AW605" s="210"/>
      <c r="AX605" s="210"/>
      <c r="AY605" s="210"/>
      <c r="AZ605" s="210"/>
      <c r="BA605" s="210"/>
      <c r="BB605" s="210"/>
      <c r="BC605" s="210"/>
      <c r="BD605" s="210"/>
      <c r="BE605" s="210"/>
      <c r="BF605" s="210"/>
      <c r="BG605" s="210"/>
      <c r="BH605" s="210"/>
    </row>
    <row r="606" spans="1:60" outlineLevel="1" x14ac:dyDescent="0.25">
      <c r="A606" s="250">
        <v>291</v>
      </c>
      <c r="B606" s="251" t="s">
        <v>1358</v>
      </c>
      <c r="C606" s="259" t="s">
        <v>1359</v>
      </c>
      <c r="D606" s="252" t="s">
        <v>158</v>
      </c>
      <c r="E606" s="253">
        <v>2106</v>
      </c>
      <c r="F606" s="254"/>
      <c r="G606" s="255">
        <f>ROUND(E606*F606,2)</f>
        <v>0</v>
      </c>
      <c r="H606" s="232"/>
      <c r="I606" s="231">
        <f>ROUND(E606*H606,2)</f>
        <v>0</v>
      </c>
      <c r="J606" s="232"/>
      <c r="K606" s="231">
        <f>ROUND(E606*J606,2)</f>
        <v>0</v>
      </c>
      <c r="L606" s="231">
        <v>21</v>
      </c>
      <c r="M606" s="231">
        <f>G606*(1+L606/100)</f>
        <v>0</v>
      </c>
      <c r="N606" s="230">
        <v>1.4999999999999999E-4</v>
      </c>
      <c r="O606" s="230">
        <f>ROUND(E606*N606,2)</f>
        <v>0.32</v>
      </c>
      <c r="P606" s="230">
        <v>0</v>
      </c>
      <c r="Q606" s="230">
        <f>ROUND(E606*P606,2)</f>
        <v>0</v>
      </c>
      <c r="R606" s="231"/>
      <c r="S606" s="231" t="s">
        <v>159</v>
      </c>
      <c r="T606" s="231" t="s">
        <v>160</v>
      </c>
      <c r="U606" s="231">
        <v>0.10191</v>
      </c>
      <c r="V606" s="231">
        <f>ROUND(E606*U606,2)</f>
        <v>214.62</v>
      </c>
      <c r="W606" s="231"/>
      <c r="X606" s="231" t="s">
        <v>161</v>
      </c>
      <c r="Y606" s="231" t="s">
        <v>162</v>
      </c>
      <c r="Z606" s="210"/>
      <c r="AA606" s="210"/>
      <c r="AB606" s="210"/>
      <c r="AC606" s="210"/>
      <c r="AD606" s="210"/>
      <c r="AE606" s="210"/>
      <c r="AF606" s="210"/>
      <c r="AG606" s="210" t="s">
        <v>163</v>
      </c>
      <c r="AH606" s="210"/>
      <c r="AI606" s="210"/>
      <c r="AJ606" s="210"/>
      <c r="AK606" s="210"/>
      <c r="AL606" s="210"/>
      <c r="AM606" s="210"/>
      <c r="AN606" s="210"/>
      <c r="AO606" s="210"/>
      <c r="AP606" s="210"/>
      <c r="AQ606" s="210"/>
      <c r="AR606" s="210"/>
      <c r="AS606" s="210"/>
      <c r="AT606" s="210"/>
      <c r="AU606" s="210"/>
      <c r="AV606" s="210"/>
      <c r="AW606" s="210"/>
      <c r="AX606" s="210"/>
      <c r="AY606" s="210"/>
      <c r="AZ606" s="210"/>
      <c r="BA606" s="210"/>
      <c r="BB606" s="210"/>
      <c r="BC606" s="210"/>
      <c r="BD606" s="210"/>
      <c r="BE606" s="210"/>
      <c r="BF606" s="210"/>
      <c r="BG606" s="210"/>
      <c r="BH606" s="210"/>
    </row>
    <row r="607" spans="1:60" x14ac:dyDescent="0.25">
      <c r="A607" s="237" t="s">
        <v>154</v>
      </c>
      <c r="B607" s="238" t="s">
        <v>119</v>
      </c>
      <c r="C607" s="256" t="s">
        <v>120</v>
      </c>
      <c r="D607" s="239"/>
      <c r="E607" s="240"/>
      <c r="F607" s="241"/>
      <c r="G607" s="242">
        <f>SUMIF(AG608:AG630,"&lt;&gt;NOR",G608:G630)</f>
        <v>0</v>
      </c>
      <c r="H607" s="236"/>
      <c r="I607" s="236">
        <f>SUM(I608:I630)</f>
        <v>0</v>
      </c>
      <c r="J607" s="236"/>
      <c r="K607" s="236">
        <f>SUM(K608:K630)</f>
        <v>0</v>
      </c>
      <c r="L607" s="236"/>
      <c r="M607" s="236">
        <f>SUM(M608:M630)</f>
        <v>0</v>
      </c>
      <c r="N607" s="235"/>
      <c r="O607" s="235">
        <f>SUM(O608:O630)</f>
        <v>0</v>
      </c>
      <c r="P607" s="235"/>
      <c r="Q607" s="235">
        <f>SUM(Q608:Q630)</f>
        <v>0</v>
      </c>
      <c r="R607" s="236"/>
      <c r="S607" s="236"/>
      <c r="T607" s="236"/>
      <c r="U607" s="236"/>
      <c r="V607" s="236">
        <f>SUM(V608:V630)</f>
        <v>0</v>
      </c>
      <c r="W607" s="236"/>
      <c r="X607" s="236"/>
      <c r="Y607" s="236"/>
      <c r="AG607" t="s">
        <v>155</v>
      </c>
    </row>
    <row r="608" spans="1:60" ht="20.399999999999999" outlineLevel="1" x14ac:dyDescent="0.25">
      <c r="A608" s="250">
        <v>292</v>
      </c>
      <c r="B608" s="251" t="s">
        <v>1360</v>
      </c>
      <c r="C608" s="259" t="s">
        <v>1361</v>
      </c>
      <c r="D608" s="252" t="s">
        <v>502</v>
      </c>
      <c r="E608" s="253">
        <v>1</v>
      </c>
      <c r="F608" s="254"/>
      <c r="G608" s="255">
        <f>ROUND(E608*F608,2)</f>
        <v>0</v>
      </c>
      <c r="H608" s="232"/>
      <c r="I608" s="231">
        <f>ROUND(E608*H608,2)</f>
        <v>0</v>
      </c>
      <c r="J608" s="232"/>
      <c r="K608" s="231">
        <f>ROUND(E608*J608,2)</f>
        <v>0</v>
      </c>
      <c r="L608" s="231">
        <v>21</v>
      </c>
      <c r="M608" s="231">
        <f>G608*(1+L608/100)</f>
        <v>0</v>
      </c>
      <c r="N608" s="230">
        <v>0</v>
      </c>
      <c r="O608" s="230">
        <f>ROUND(E608*N608,2)</f>
        <v>0</v>
      </c>
      <c r="P608" s="230">
        <v>0</v>
      </c>
      <c r="Q608" s="230">
        <f>ROUND(E608*P608,2)</f>
        <v>0</v>
      </c>
      <c r="R608" s="231"/>
      <c r="S608" s="231" t="s">
        <v>419</v>
      </c>
      <c r="T608" s="231" t="s">
        <v>420</v>
      </c>
      <c r="U608" s="231">
        <v>0</v>
      </c>
      <c r="V608" s="231">
        <f>ROUND(E608*U608,2)</f>
        <v>0</v>
      </c>
      <c r="W608" s="231"/>
      <c r="X608" s="231" t="s">
        <v>161</v>
      </c>
      <c r="Y608" s="231" t="s">
        <v>162</v>
      </c>
      <c r="Z608" s="210"/>
      <c r="AA608" s="210"/>
      <c r="AB608" s="210"/>
      <c r="AC608" s="210"/>
      <c r="AD608" s="210"/>
      <c r="AE608" s="210"/>
      <c r="AF608" s="210"/>
      <c r="AG608" s="210" t="s">
        <v>163</v>
      </c>
      <c r="AH608" s="210"/>
      <c r="AI608" s="210"/>
      <c r="AJ608" s="210"/>
      <c r="AK608" s="210"/>
      <c r="AL608" s="210"/>
      <c r="AM608" s="210"/>
      <c r="AN608" s="210"/>
      <c r="AO608" s="210"/>
      <c r="AP608" s="210"/>
      <c r="AQ608" s="210"/>
      <c r="AR608" s="210"/>
      <c r="AS608" s="210"/>
      <c r="AT608" s="210"/>
      <c r="AU608" s="210"/>
      <c r="AV608" s="210"/>
      <c r="AW608" s="210"/>
      <c r="AX608" s="210"/>
      <c r="AY608" s="210"/>
      <c r="AZ608" s="210"/>
      <c r="BA608" s="210"/>
      <c r="BB608" s="210"/>
      <c r="BC608" s="210"/>
      <c r="BD608" s="210"/>
      <c r="BE608" s="210"/>
      <c r="BF608" s="210"/>
      <c r="BG608" s="210"/>
      <c r="BH608" s="210"/>
    </row>
    <row r="609" spans="1:60" ht="20.399999999999999" outlineLevel="1" x14ac:dyDescent="0.25">
      <c r="A609" s="250">
        <v>293</v>
      </c>
      <c r="B609" s="251" t="s">
        <v>1362</v>
      </c>
      <c r="C609" s="259" t="s">
        <v>1361</v>
      </c>
      <c r="D609" s="252" t="s">
        <v>502</v>
      </c>
      <c r="E609" s="253">
        <v>1</v>
      </c>
      <c r="F609" s="254"/>
      <c r="G609" s="255">
        <f>ROUND(E609*F609,2)</f>
        <v>0</v>
      </c>
      <c r="H609" s="232"/>
      <c r="I609" s="231">
        <f>ROUND(E609*H609,2)</f>
        <v>0</v>
      </c>
      <c r="J609" s="232"/>
      <c r="K609" s="231">
        <f>ROUND(E609*J609,2)</f>
        <v>0</v>
      </c>
      <c r="L609" s="231">
        <v>21</v>
      </c>
      <c r="M609" s="231">
        <f>G609*(1+L609/100)</f>
        <v>0</v>
      </c>
      <c r="N609" s="230">
        <v>0</v>
      </c>
      <c r="O609" s="230">
        <f>ROUND(E609*N609,2)</f>
        <v>0</v>
      </c>
      <c r="P609" s="230">
        <v>0</v>
      </c>
      <c r="Q609" s="230">
        <f>ROUND(E609*P609,2)</f>
        <v>0</v>
      </c>
      <c r="R609" s="231"/>
      <c r="S609" s="231" t="s">
        <v>419</v>
      </c>
      <c r="T609" s="231" t="s">
        <v>420</v>
      </c>
      <c r="U609" s="231">
        <v>0</v>
      </c>
      <c r="V609" s="231">
        <f>ROUND(E609*U609,2)</f>
        <v>0</v>
      </c>
      <c r="W609" s="231"/>
      <c r="X609" s="231" t="s">
        <v>161</v>
      </c>
      <c r="Y609" s="231" t="s">
        <v>162</v>
      </c>
      <c r="Z609" s="210"/>
      <c r="AA609" s="210"/>
      <c r="AB609" s="210"/>
      <c r="AC609" s="210"/>
      <c r="AD609" s="210"/>
      <c r="AE609" s="210"/>
      <c r="AF609" s="210"/>
      <c r="AG609" s="210" t="s">
        <v>163</v>
      </c>
      <c r="AH609" s="210"/>
      <c r="AI609" s="210"/>
      <c r="AJ609" s="210"/>
      <c r="AK609" s="210"/>
      <c r="AL609" s="210"/>
      <c r="AM609" s="210"/>
      <c r="AN609" s="210"/>
      <c r="AO609" s="210"/>
      <c r="AP609" s="210"/>
      <c r="AQ609" s="210"/>
      <c r="AR609" s="210"/>
      <c r="AS609" s="210"/>
      <c r="AT609" s="210"/>
      <c r="AU609" s="210"/>
      <c r="AV609" s="210"/>
      <c r="AW609" s="210"/>
      <c r="AX609" s="210"/>
      <c r="AY609" s="210"/>
      <c r="AZ609" s="210"/>
      <c r="BA609" s="210"/>
      <c r="BB609" s="210"/>
      <c r="BC609" s="210"/>
      <c r="BD609" s="210"/>
      <c r="BE609" s="210"/>
      <c r="BF609" s="210"/>
      <c r="BG609" s="210"/>
      <c r="BH609" s="210"/>
    </row>
    <row r="610" spans="1:60" ht="20.399999999999999" outlineLevel="1" x14ac:dyDescent="0.25">
      <c r="A610" s="250">
        <v>294</v>
      </c>
      <c r="B610" s="251" t="s">
        <v>1363</v>
      </c>
      <c r="C610" s="259" t="s">
        <v>1361</v>
      </c>
      <c r="D610" s="252" t="s">
        <v>502</v>
      </c>
      <c r="E610" s="253">
        <v>1</v>
      </c>
      <c r="F610" s="254"/>
      <c r="G610" s="255">
        <f>ROUND(E610*F610,2)</f>
        <v>0</v>
      </c>
      <c r="H610" s="232"/>
      <c r="I610" s="231">
        <f>ROUND(E610*H610,2)</f>
        <v>0</v>
      </c>
      <c r="J610" s="232"/>
      <c r="K610" s="231">
        <f>ROUND(E610*J610,2)</f>
        <v>0</v>
      </c>
      <c r="L610" s="231">
        <v>21</v>
      </c>
      <c r="M610" s="231">
        <f>G610*(1+L610/100)</f>
        <v>0</v>
      </c>
      <c r="N610" s="230">
        <v>0</v>
      </c>
      <c r="O610" s="230">
        <f>ROUND(E610*N610,2)</f>
        <v>0</v>
      </c>
      <c r="P610" s="230">
        <v>0</v>
      </c>
      <c r="Q610" s="230">
        <f>ROUND(E610*P610,2)</f>
        <v>0</v>
      </c>
      <c r="R610" s="231"/>
      <c r="S610" s="231" t="s">
        <v>419</v>
      </c>
      <c r="T610" s="231" t="s">
        <v>420</v>
      </c>
      <c r="U610" s="231">
        <v>0</v>
      </c>
      <c r="V610" s="231">
        <f>ROUND(E610*U610,2)</f>
        <v>0</v>
      </c>
      <c r="W610" s="231"/>
      <c r="X610" s="231" t="s">
        <v>161</v>
      </c>
      <c r="Y610" s="231" t="s">
        <v>162</v>
      </c>
      <c r="Z610" s="210"/>
      <c r="AA610" s="210"/>
      <c r="AB610" s="210"/>
      <c r="AC610" s="210"/>
      <c r="AD610" s="210"/>
      <c r="AE610" s="210"/>
      <c r="AF610" s="210"/>
      <c r="AG610" s="210" t="s">
        <v>163</v>
      </c>
      <c r="AH610" s="210"/>
      <c r="AI610" s="210"/>
      <c r="AJ610" s="210"/>
      <c r="AK610" s="210"/>
      <c r="AL610" s="210"/>
      <c r="AM610" s="210"/>
      <c r="AN610" s="210"/>
      <c r="AO610" s="210"/>
      <c r="AP610" s="210"/>
      <c r="AQ610" s="210"/>
      <c r="AR610" s="210"/>
      <c r="AS610" s="210"/>
      <c r="AT610" s="210"/>
      <c r="AU610" s="210"/>
      <c r="AV610" s="210"/>
      <c r="AW610" s="210"/>
      <c r="AX610" s="210"/>
      <c r="AY610" s="210"/>
      <c r="AZ610" s="210"/>
      <c r="BA610" s="210"/>
      <c r="BB610" s="210"/>
      <c r="BC610" s="210"/>
      <c r="BD610" s="210"/>
      <c r="BE610" s="210"/>
      <c r="BF610" s="210"/>
      <c r="BG610" s="210"/>
      <c r="BH610" s="210"/>
    </row>
    <row r="611" spans="1:60" ht="20.399999999999999" outlineLevel="1" x14ac:dyDescent="0.25">
      <c r="A611" s="250">
        <v>295</v>
      </c>
      <c r="B611" s="251" t="s">
        <v>1364</v>
      </c>
      <c r="C611" s="259" t="s">
        <v>1361</v>
      </c>
      <c r="D611" s="252" t="s">
        <v>502</v>
      </c>
      <c r="E611" s="253">
        <v>1</v>
      </c>
      <c r="F611" s="254"/>
      <c r="G611" s="255">
        <f>ROUND(E611*F611,2)</f>
        <v>0</v>
      </c>
      <c r="H611" s="232"/>
      <c r="I611" s="231">
        <f>ROUND(E611*H611,2)</f>
        <v>0</v>
      </c>
      <c r="J611" s="232"/>
      <c r="K611" s="231">
        <f>ROUND(E611*J611,2)</f>
        <v>0</v>
      </c>
      <c r="L611" s="231">
        <v>21</v>
      </c>
      <c r="M611" s="231">
        <f>G611*(1+L611/100)</f>
        <v>0</v>
      </c>
      <c r="N611" s="230">
        <v>0</v>
      </c>
      <c r="O611" s="230">
        <f>ROUND(E611*N611,2)</f>
        <v>0</v>
      </c>
      <c r="P611" s="230">
        <v>0</v>
      </c>
      <c r="Q611" s="230">
        <f>ROUND(E611*P611,2)</f>
        <v>0</v>
      </c>
      <c r="R611" s="231"/>
      <c r="S611" s="231" t="s">
        <v>419</v>
      </c>
      <c r="T611" s="231" t="s">
        <v>420</v>
      </c>
      <c r="U611" s="231">
        <v>0</v>
      </c>
      <c r="V611" s="231">
        <f>ROUND(E611*U611,2)</f>
        <v>0</v>
      </c>
      <c r="W611" s="231"/>
      <c r="X611" s="231" t="s">
        <v>161</v>
      </c>
      <c r="Y611" s="231" t="s">
        <v>162</v>
      </c>
      <c r="Z611" s="210"/>
      <c r="AA611" s="210"/>
      <c r="AB611" s="210"/>
      <c r="AC611" s="210"/>
      <c r="AD611" s="210"/>
      <c r="AE611" s="210"/>
      <c r="AF611" s="210"/>
      <c r="AG611" s="210" t="s">
        <v>163</v>
      </c>
      <c r="AH611" s="210"/>
      <c r="AI611" s="210"/>
      <c r="AJ611" s="210"/>
      <c r="AK611" s="210"/>
      <c r="AL611" s="210"/>
      <c r="AM611" s="210"/>
      <c r="AN611" s="210"/>
      <c r="AO611" s="210"/>
      <c r="AP611" s="210"/>
      <c r="AQ611" s="210"/>
      <c r="AR611" s="210"/>
      <c r="AS611" s="210"/>
      <c r="AT611" s="210"/>
      <c r="AU611" s="210"/>
      <c r="AV611" s="210"/>
      <c r="AW611" s="210"/>
      <c r="AX611" s="210"/>
      <c r="AY611" s="210"/>
      <c r="AZ611" s="210"/>
      <c r="BA611" s="210"/>
      <c r="BB611" s="210"/>
      <c r="BC611" s="210"/>
      <c r="BD611" s="210"/>
      <c r="BE611" s="210"/>
      <c r="BF611" s="210"/>
      <c r="BG611" s="210"/>
      <c r="BH611" s="210"/>
    </row>
    <row r="612" spans="1:60" ht="20.399999999999999" outlineLevel="1" x14ac:dyDescent="0.25">
      <c r="A612" s="250">
        <v>296</v>
      </c>
      <c r="B612" s="251" t="s">
        <v>1365</v>
      </c>
      <c r="C612" s="259" t="s">
        <v>1361</v>
      </c>
      <c r="D612" s="252" t="s">
        <v>502</v>
      </c>
      <c r="E612" s="253">
        <v>1</v>
      </c>
      <c r="F612" s="254"/>
      <c r="G612" s="255">
        <f>ROUND(E612*F612,2)</f>
        <v>0</v>
      </c>
      <c r="H612" s="232"/>
      <c r="I612" s="231">
        <f>ROUND(E612*H612,2)</f>
        <v>0</v>
      </c>
      <c r="J612" s="232"/>
      <c r="K612" s="231">
        <f>ROUND(E612*J612,2)</f>
        <v>0</v>
      </c>
      <c r="L612" s="231">
        <v>21</v>
      </c>
      <c r="M612" s="231">
        <f>G612*(1+L612/100)</f>
        <v>0</v>
      </c>
      <c r="N612" s="230">
        <v>0</v>
      </c>
      <c r="O612" s="230">
        <f>ROUND(E612*N612,2)</f>
        <v>0</v>
      </c>
      <c r="P612" s="230">
        <v>0</v>
      </c>
      <c r="Q612" s="230">
        <f>ROUND(E612*P612,2)</f>
        <v>0</v>
      </c>
      <c r="R612" s="231"/>
      <c r="S612" s="231" t="s">
        <v>419</v>
      </c>
      <c r="T612" s="231" t="s">
        <v>420</v>
      </c>
      <c r="U612" s="231">
        <v>0</v>
      </c>
      <c r="V612" s="231">
        <f>ROUND(E612*U612,2)</f>
        <v>0</v>
      </c>
      <c r="W612" s="231"/>
      <c r="X612" s="231" t="s">
        <v>161</v>
      </c>
      <c r="Y612" s="231" t="s">
        <v>162</v>
      </c>
      <c r="Z612" s="210"/>
      <c r="AA612" s="210"/>
      <c r="AB612" s="210"/>
      <c r="AC612" s="210"/>
      <c r="AD612" s="210"/>
      <c r="AE612" s="210"/>
      <c r="AF612" s="210"/>
      <c r="AG612" s="210" t="s">
        <v>163</v>
      </c>
      <c r="AH612" s="210"/>
      <c r="AI612" s="210"/>
      <c r="AJ612" s="210"/>
      <c r="AK612" s="210"/>
      <c r="AL612" s="210"/>
      <c r="AM612" s="210"/>
      <c r="AN612" s="210"/>
      <c r="AO612" s="210"/>
      <c r="AP612" s="210"/>
      <c r="AQ612" s="210"/>
      <c r="AR612" s="210"/>
      <c r="AS612" s="210"/>
      <c r="AT612" s="210"/>
      <c r="AU612" s="210"/>
      <c r="AV612" s="210"/>
      <c r="AW612" s="210"/>
      <c r="AX612" s="210"/>
      <c r="AY612" s="210"/>
      <c r="AZ612" s="210"/>
      <c r="BA612" s="210"/>
      <c r="BB612" s="210"/>
      <c r="BC612" s="210"/>
      <c r="BD612" s="210"/>
      <c r="BE612" s="210"/>
      <c r="BF612" s="210"/>
      <c r="BG612" s="210"/>
      <c r="BH612" s="210"/>
    </row>
    <row r="613" spans="1:60" outlineLevel="1" x14ac:dyDescent="0.25">
      <c r="A613" s="250">
        <v>297</v>
      </c>
      <c r="B613" s="251" t="s">
        <v>1366</v>
      </c>
      <c r="C613" s="259" t="s">
        <v>1367</v>
      </c>
      <c r="D613" s="252" t="s">
        <v>502</v>
      </c>
      <c r="E613" s="253">
        <v>1</v>
      </c>
      <c r="F613" s="254"/>
      <c r="G613" s="255">
        <f>ROUND(E613*F613,2)</f>
        <v>0</v>
      </c>
      <c r="H613" s="232"/>
      <c r="I613" s="231">
        <f>ROUND(E613*H613,2)</f>
        <v>0</v>
      </c>
      <c r="J613" s="232"/>
      <c r="K613" s="231">
        <f>ROUND(E613*J613,2)</f>
        <v>0</v>
      </c>
      <c r="L613" s="231">
        <v>21</v>
      </c>
      <c r="M613" s="231">
        <f>G613*(1+L613/100)</f>
        <v>0</v>
      </c>
      <c r="N613" s="230">
        <v>0</v>
      </c>
      <c r="O613" s="230">
        <f>ROUND(E613*N613,2)</f>
        <v>0</v>
      </c>
      <c r="P613" s="230">
        <v>0</v>
      </c>
      <c r="Q613" s="230">
        <f>ROUND(E613*P613,2)</f>
        <v>0</v>
      </c>
      <c r="R613" s="231"/>
      <c r="S613" s="231" t="s">
        <v>419</v>
      </c>
      <c r="T613" s="231" t="s">
        <v>420</v>
      </c>
      <c r="U613" s="231">
        <v>0</v>
      </c>
      <c r="V613" s="231">
        <f>ROUND(E613*U613,2)</f>
        <v>0</v>
      </c>
      <c r="W613" s="231"/>
      <c r="X613" s="231" t="s">
        <v>161</v>
      </c>
      <c r="Y613" s="231" t="s">
        <v>162</v>
      </c>
      <c r="Z613" s="210"/>
      <c r="AA613" s="210"/>
      <c r="AB613" s="210"/>
      <c r="AC613" s="210"/>
      <c r="AD613" s="210"/>
      <c r="AE613" s="210"/>
      <c r="AF613" s="210"/>
      <c r="AG613" s="210" t="s">
        <v>163</v>
      </c>
      <c r="AH613" s="210"/>
      <c r="AI613" s="210"/>
      <c r="AJ613" s="210"/>
      <c r="AK613" s="210"/>
      <c r="AL613" s="210"/>
      <c r="AM613" s="210"/>
      <c r="AN613" s="210"/>
      <c r="AO613" s="210"/>
      <c r="AP613" s="210"/>
      <c r="AQ613" s="210"/>
      <c r="AR613" s="210"/>
      <c r="AS613" s="210"/>
      <c r="AT613" s="210"/>
      <c r="AU613" s="210"/>
      <c r="AV613" s="210"/>
      <c r="AW613" s="210"/>
      <c r="AX613" s="210"/>
      <c r="AY613" s="210"/>
      <c r="AZ613" s="210"/>
      <c r="BA613" s="210"/>
      <c r="BB613" s="210"/>
      <c r="BC613" s="210"/>
      <c r="BD613" s="210"/>
      <c r="BE613" s="210"/>
      <c r="BF613" s="210"/>
      <c r="BG613" s="210"/>
      <c r="BH613" s="210"/>
    </row>
    <row r="614" spans="1:60" ht="20.399999999999999" outlineLevel="1" x14ac:dyDescent="0.25">
      <c r="A614" s="250">
        <v>298</v>
      </c>
      <c r="B614" s="251" t="s">
        <v>1368</v>
      </c>
      <c r="C614" s="259" t="s">
        <v>1369</v>
      </c>
      <c r="D614" s="252" t="s">
        <v>502</v>
      </c>
      <c r="E614" s="253">
        <v>1</v>
      </c>
      <c r="F614" s="254"/>
      <c r="G614" s="255">
        <f>ROUND(E614*F614,2)</f>
        <v>0</v>
      </c>
      <c r="H614" s="232"/>
      <c r="I614" s="231">
        <f>ROUND(E614*H614,2)</f>
        <v>0</v>
      </c>
      <c r="J614" s="232"/>
      <c r="K614" s="231">
        <f>ROUND(E614*J614,2)</f>
        <v>0</v>
      </c>
      <c r="L614" s="231">
        <v>21</v>
      </c>
      <c r="M614" s="231">
        <f>G614*(1+L614/100)</f>
        <v>0</v>
      </c>
      <c r="N614" s="230">
        <v>0</v>
      </c>
      <c r="O614" s="230">
        <f>ROUND(E614*N614,2)</f>
        <v>0</v>
      </c>
      <c r="P614" s="230">
        <v>0</v>
      </c>
      <c r="Q614" s="230">
        <f>ROUND(E614*P614,2)</f>
        <v>0</v>
      </c>
      <c r="R614" s="231"/>
      <c r="S614" s="231" t="s">
        <v>419</v>
      </c>
      <c r="T614" s="231" t="s">
        <v>420</v>
      </c>
      <c r="U614" s="231">
        <v>0</v>
      </c>
      <c r="V614" s="231">
        <f>ROUND(E614*U614,2)</f>
        <v>0</v>
      </c>
      <c r="W614" s="231"/>
      <c r="X614" s="231" t="s">
        <v>161</v>
      </c>
      <c r="Y614" s="231" t="s">
        <v>162</v>
      </c>
      <c r="Z614" s="210"/>
      <c r="AA614" s="210"/>
      <c r="AB614" s="210"/>
      <c r="AC614" s="210"/>
      <c r="AD614" s="210"/>
      <c r="AE614" s="210"/>
      <c r="AF614" s="210"/>
      <c r="AG614" s="210" t="s">
        <v>163</v>
      </c>
      <c r="AH614" s="210"/>
      <c r="AI614" s="210"/>
      <c r="AJ614" s="210"/>
      <c r="AK614" s="210"/>
      <c r="AL614" s="210"/>
      <c r="AM614" s="210"/>
      <c r="AN614" s="210"/>
      <c r="AO614" s="210"/>
      <c r="AP614" s="210"/>
      <c r="AQ614" s="210"/>
      <c r="AR614" s="210"/>
      <c r="AS614" s="210"/>
      <c r="AT614" s="210"/>
      <c r="AU614" s="210"/>
      <c r="AV614" s="210"/>
      <c r="AW614" s="210"/>
      <c r="AX614" s="210"/>
      <c r="AY614" s="210"/>
      <c r="AZ614" s="210"/>
      <c r="BA614" s="210"/>
      <c r="BB614" s="210"/>
      <c r="BC614" s="210"/>
      <c r="BD614" s="210"/>
      <c r="BE614" s="210"/>
      <c r="BF614" s="210"/>
      <c r="BG614" s="210"/>
      <c r="BH614" s="210"/>
    </row>
    <row r="615" spans="1:60" ht="20.399999999999999" outlineLevel="1" x14ac:dyDescent="0.25">
      <c r="A615" s="250">
        <v>299</v>
      </c>
      <c r="B615" s="251" t="s">
        <v>1370</v>
      </c>
      <c r="C615" s="259" t="s">
        <v>1371</v>
      </c>
      <c r="D615" s="252" t="s">
        <v>502</v>
      </c>
      <c r="E615" s="253">
        <v>1</v>
      </c>
      <c r="F615" s="254"/>
      <c r="G615" s="255">
        <f>ROUND(E615*F615,2)</f>
        <v>0</v>
      </c>
      <c r="H615" s="232"/>
      <c r="I615" s="231">
        <f>ROUND(E615*H615,2)</f>
        <v>0</v>
      </c>
      <c r="J615" s="232"/>
      <c r="K615" s="231">
        <f>ROUND(E615*J615,2)</f>
        <v>0</v>
      </c>
      <c r="L615" s="231">
        <v>21</v>
      </c>
      <c r="M615" s="231">
        <f>G615*(1+L615/100)</f>
        <v>0</v>
      </c>
      <c r="N615" s="230">
        <v>0</v>
      </c>
      <c r="O615" s="230">
        <f>ROUND(E615*N615,2)</f>
        <v>0</v>
      </c>
      <c r="P615" s="230">
        <v>0</v>
      </c>
      <c r="Q615" s="230">
        <f>ROUND(E615*P615,2)</f>
        <v>0</v>
      </c>
      <c r="R615" s="231"/>
      <c r="S615" s="231" t="s">
        <v>419</v>
      </c>
      <c r="T615" s="231" t="s">
        <v>420</v>
      </c>
      <c r="U615" s="231">
        <v>0</v>
      </c>
      <c r="V615" s="231">
        <f>ROUND(E615*U615,2)</f>
        <v>0</v>
      </c>
      <c r="W615" s="231"/>
      <c r="X615" s="231" t="s">
        <v>161</v>
      </c>
      <c r="Y615" s="231" t="s">
        <v>162</v>
      </c>
      <c r="Z615" s="210"/>
      <c r="AA615" s="210"/>
      <c r="AB615" s="210"/>
      <c r="AC615" s="210"/>
      <c r="AD615" s="210"/>
      <c r="AE615" s="210"/>
      <c r="AF615" s="210"/>
      <c r="AG615" s="210" t="s">
        <v>163</v>
      </c>
      <c r="AH615" s="210"/>
      <c r="AI615" s="210"/>
      <c r="AJ615" s="210"/>
      <c r="AK615" s="210"/>
      <c r="AL615" s="210"/>
      <c r="AM615" s="210"/>
      <c r="AN615" s="210"/>
      <c r="AO615" s="210"/>
      <c r="AP615" s="210"/>
      <c r="AQ615" s="210"/>
      <c r="AR615" s="210"/>
      <c r="AS615" s="210"/>
      <c r="AT615" s="210"/>
      <c r="AU615" s="210"/>
      <c r="AV615" s="210"/>
      <c r="AW615" s="210"/>
      <c r="AX615" s="210"/>
      <c r="AY615" s="210"/>
      <c r="AZ615" s="210"/>
      <c r="BA615" s="210"/>
      <c r="BB615" s="210"/>
      <c r="BC615" s="210"/>
      <c r="BD615" s="210"/>
      <c r="BE615" s="210"/>
      <c r="BF615" s="210"/>
      <c r="BG615" s="210"/>
      <c r="BH615" s="210"/>
    </row>
    <row r="616" spans="1:60" ht="20.399999999999999" outlineLevel="1" x14ac:dyDescent="0.25">
      <c r="A616" s="250">
        <v>300</v>
      </c>
      <c r="B616" s="251" t="s">
        <v>1372</v>
      </c>
      <c r="C616" s="259" t="s">
        <v>1373</v>
      </c>
      <c r="D616" s="252" t="s">
        <v>502</v>
      </c>
      <c r="E616" s="253">
        <v>2</v>
      </c>
      <c r="F616" s="254"/>
      <c r="G616" s="255">
        <f>ROUND(E616*F616,2)</f>
        <v>0</v>
      </c>
      <c r="H616" s="232"/>
      <c r="I616" s="231">
        <f>ROUND(E616*H616,2)</f>
        <v>0</v>
      </c>
      <c r="J616" s="232"/>
      <c r="K616" s="231">
        <f>ROUND(E616*J616,2)</f>
        <v>0</v>
      </c>
      <c r="L616" s="231">
        <v>21</v>
      </c>
      <c r="M616" s="231">
        <f>G616*(1+L616/100)</f>
        <v>0</v>
      </c>
      <c r="N616" s="230">
        <v>0</v>
      </c>
      <c r="O616" s="230">
        <f>ROUND(E616*N616,2)</f>
        <v>0</v>
      </c>
      <c r="P616" s="230">
        <v>0</v>
      </c>
      <c r="Q616" s="230">
        <f>ROUND(E616*P616,2)</f>
        <v>0</v>
      </c>
      <c r="R616" s="231"/>
      <c r="S616" s="231" t="s">
        <v>419</v>
      </c>
      <c r="T616" s="231" t="s">
        <v>420</v>
      </c>
      <c r="U616" s="231">
        <v>0</v>
      </c>
      <c r="V616" s="231">
        <f>ROUND(E616*U616,2)</f>
        <v>0</v>
      </c>
      <c r="W616" s="231"/>
      <c r="X616" s="231" t="s">
        <v>161</v>
      </c>
      <c r="Y616" s="231" t="s">
        <v>162</v>
      </c>
      <c r="Z616" s="210"/>
      <c r="AA616" s="210"/>
      <c r="AB616" s="210"/>
      <c r="AC616" s="210"/>
      <c r="AD616" s="210"/>
      <c r="AE616" s="210"/>
      <c r="AF616" s="210"/>
      <c r="AG616" s="210" t="s">
        <v>163</v>
      </c>
      <c r="AH616" s="210"/>
      <c r="AI616" s="210"/>
      <c r="AJ616" s="210"/>
      <c r="AK616" s="210"/>
      <c r="AL616" s="210"/>
      <c r="AM616" s="210"/>
      <c r="AN616" s="210"/>
      <c r="AO616" s="210"/>
      <c r="AP616" s="210"/>
      <c r="AQ616" s="210"/>
      <c r="AR616" s="210"/>
      <c r="AS616" s="210"/>
      <c r="AT616" s="210"/>
      <c r="AU616" s="210"/>
      <c r="AV616" s="210"/>
      <c r="AW616" s="210"/>
      <c r="AX616" s="210"/>
      <c r="AY616" s="210"/>
      <c r="AZ616" s="210"/>
      <c r="BA616" s="210"/>
      <c r="BB616" s="210"/>
      <c r="BC616" s="210"/>
      <c r="BD616" s="210"/>
      <c r="BE616" s="210"/>
      <c r="BF616" s="210"/>
      <c r="BG616" s="210"/>
      <c r="BH616" s="210"/>
    </row>
    <row r="617" spans="1:60" ht="20.399999999999999" outlineLevel="1" x14ac:dyDescent="0.25">
      <c r="A617" s="250">
        <v>301</v>
      </c>
      <c r="B617" s="251" t="s">
        <v>1374</v>
      </c>
      <c r="C617" s="259" t="s">
        <v>1375</v>
      </c>
      <c r="D617" s="252" t="s">
        <v>502</v>
      </c>
      <c r="E617" s="253">
        <v>1</v>
      </c>
      <c r="F617" s="254"/>
      <c r="G617" s="255">
        <f>ROUND(E617*F617,2)</f>
        <v>0</v>
      </c>
      <c r="H617" s="232"/>
      <c r="I617" s="231">
        <f>ROUND(E617*H617,2)</f>
        <v>0</v>
      </c>
      <c r="J617" s="232"/>
      <c r="K617" s="231">
        <f>ROUND(E617*J617,2)</f>
        <v>0</v>
      </c>
      <c r="L617" s="231">
        <v>21</v>
      </c>
      <c r="M617" s="231">
        <f>G617*(1+L617/100)</f>
        <v>0</v>
      </c>
      <c r="N617" s="230">
        <v>0</v>
      </c>
      <c r="O617" s="230">
        <f>ROUND(E617*N617,2)</f>
        <v>0</v>
      </c>
      <c r="P617" s="230">
        <v>0</v>
      </c>
      <c r="Q617" s="230">
        <f>ROUND(E617*P617,2)</f>
        <v>0</v>
      </c>
      <c r="R617" s="231"/>
      <c r="S617" s="231" t="s">
        <v>419</v>
      </c>
      <c r="T617" s="231" t="s">
        <v>420</v>
      </c>
      <c r="U617" s="231">
        <v>0</v>
      </c>
      <c r="V617" s="231">
        <f>ROUND(E617*U617,2)</f>
        <v>0</v>
      </c>
      <c r="W617" s="231"/>
      <c r="X617" s="231" t="s">
        <v>161</v>
      </c>
      <c r="Y617" s="231" t="s">
        <v>162</v>
      </c>
      <c r="Z617" s="210"/>
      <c r="AA617" s="210"/>
      <c r="AB617" s="210"/>
      <c r="AC617" s="210"/>
      <c r="AD617" s="210"/>
      <c r="AE617" s="210"/>
      <c r="AF617" s="210"/>
      <c r="AG617" s="210" t="s">
        <v>163</v>
      </c>
      <c r="AH617" s="210"/>
      <c r="AI617" s="210"/>
      <c r="AJ617" s="210"/>
      <c r="AK617" s="210"/>
      <c r="AL617" s="210"/>
      <c r="AM617" s="210"/>
      <c r="AN617" s="210"/>
      <c r="AO617" s="210"/>
      <c r="AP617" s="210"/>
      <c r="AQ617" s="210"/>
      <c r="AR617" s="210"/>
      <c r="AS617" s="210"/>
      <c r="AT617" s="210"/>
      <c r="AU617" s="210"/>
      <c r="AV617" s="210"/>
      <c r="AW617" s="210"/>
      <c r="AX617" s="210"/>
      <c r="AY617" s="210"/>
      <c r="AZ617" s="210"/>
      <c r="BA617" s="210"/>
      <c r="BB617" s="210"/>
      <c r="BC617" s="210"/>
      <c r="BD617" s="210"/>
      <c r="BE617" s="210"/>
      <c r="BF617" s="210"/>
      <c r="BG617" s="210"/>
      <c r="BH617" s="210"/>
    </row>
    <row r="618" spans="1:60" ht="20.399999999999999" outlineLevel="1" x14ac:dyDescent="0.25">
      <c r="A618" s="250">
        <v>302</v>
      </c>
      <c r="B618" s="251" t="s">
        <v>1376</v>
      </c>
      <c r="C618" s="259" t="s">
        <v>1377</v>
      </c>
      <c r="D618" s="252" t="s">
        <v>502</v>
      </c>
      <c r="E618" s="253">
        <v>1</v>
      </c>
      <c r="F618" s="254"/>
      <c r="G618" s="255">
        <f>ROUND(E618*F618,2)</f>
        <v>0</v>
      </c>
      <c r="H618" s="232"/>
      <c r="I618" s="231">
        <f>ROUND(E618*H618,2)</f>
        <v>0</v>
      </c>
      <c r="J618" s="232"/>
      <c r="K618" s="231">
        <f>ROUND(E618*J618,2)</f>
        <v>0</v>
      </c>
      <c r="L618" s="231">
        <v>21</v>
      </c>
      <c r="M618" s="231">
        <f>G618*(1+L618/100)</f>
        <v>0</v>
      </c>
      <c r="N618" s="230">
        <v>0</v>
      </c>
      <c r="O618" s="230">
        <f>ROUND(E618*N618,2)</f>
        <v>0</v>
      </c>
      <c r="P618" s="230">
        <v>0</v>
      </c>
      <c r="Q618" s="230">
        <f>ROUND(E618*P618,2)</f>
        <v>0</v>
      </c>
      <c r="R618" s="231"/>
      <c r="S618" s="231" t="s">
        <v>419</v>
      </c>
      <c r="T618" s="231" t="s">
        <v>420</v>
      </c>
      <c r="U618" s="231">
        <v>0</v>
      </c>
      <c r="V618" s="231">
        <f>ROUND(E618*U618,2)</f>
        <v>0</v>
      </c>
      <c r="W618" s="231"/>
      <c r="X618" s="231" t="s">
        <v>161</v>
      </c>
      <c r="Y618" s="231" t="s">
        <v>162</v>
      </c>
      <c r="Z618" s="210"/>
      <c r="AA618" s="210"/>
      <c r="AB618" s="210"/>
      <c r="AC618" s="210"/>
      <c r="AD618" s="210"/>
      <c r="AE618" s="210"/>
      <c r="AF618" s="210"/>
      <c r="AG618" s="210" t="s">
        <v>163</v>
      </c>
      <c r="AH618" s="210"/>
      <c r="AI618" s="210"/>
      <c r="AJ618" s="210"/>
      <c r="AK618" s="210"/>
      <c r="AL618" s="210"/>
      <c r="AM618" s="210"/>
      <c r="AN618" s="210"/>
      <c r="AO618" s="210"/>
      <c r="AP618" s="210"/>
      <c r="AQ618" s="210"/>
      <c r="AR618" s="210"/>
      <c r="AS618" s="210"/>
      <c r="AT618" s="210"/>
      <c r="AU618" s="210"/>
      <c r="AV618" s="210"/>
      <c r="AW618" s="210"/>
      <c r="AX618" s="210"/>
      <c r="AY618" s="210"/>
      <c r="AZ618" s="210"/>
      <c r="BA618" s="210"/>
      <c r="BB618" s="210"/>
      <c r="BC618" s="210"/>
      <c r="BD618" s="210"/>
      <c r="BE618" s="210"/>
      <c r="BF618" s="210"/>
      <c r="BG618" s="210"/>
      <c r="BH618" s="210"/>
    </row>
    <row r="619" spans="1:60" ht="20.399999999999999" outlineLevel="1" x14ac:dyDescent="0.25">
      <c r="A619" s="250">
        <v>303</v>
      </c>
      <c r="B619" s="251" t="s">
        <v>1378</v>
      </c>
      <c r="C619" s="259" t="s">
        <v>1379</v>
      </c>
      <c r="D619" s="252" t="s">
        <v>502</v>
      </c>
      <c r="E619" s="253">
        <v>1</v>
      </c>
      <c r="F619" s="254"/>
      <c r="G619" s="255">
        <f>ROUND(E619*F619,2)</f>
        <v>0</v>
      </c>
      <c r="H619" s="232"/>
      <c r="I619" s="231">
        <f>ROUND(E619*H619,2)</f>
        <v>0</v>
      </c>
      <c r="J619" s="232"/>
      <c r="K619" s="231">
        <f>ROUND(E619*J619,2)</f>
        <v>0</v>
      </c>
      <c r="L619" s="231">
        <v>21</v>
      </c>
      <c r="M619" s="231">
        <f>G619*(1+L619/100)</f>
        <v>0</v>
      </c>
      <c r="N619" s="230">
        <v>0</v>
      </c>
      <c r="O619" s="230">
        <f>ROUND(E619*N619,2)</f>
        <v>0</v>
      </c>
      <c r="P619" s="230">
        <v>0</v>
      </c>
      <c r="Q619" s="230">
        <f>ROUND(E619*P619,2)</f>
        <v>0</v>
      </c>
      <c r="R619" s="231"/>
      <c r="S619" s="231" t="s">
        <v>419</v>
      </c>
      <c r="T619" s="231" t="s">
        <v>420</v>
      </c>
      <c r="U619" s="231">
        <v>0</v>
      </c>
      <c r="V619" s="231">
        <f>ROUND(E619*U619,2)</f>
        <v>0</v>
      </c>
      <c r="W619" s="231"/>
      <c r="X619" s="231" t="s">
        <v>161</v>
      </c>
      <c r="Y619" s="231" t="s">
        <v>162</v>
      </c>
      <c r="Z619" s="210"/>
      <c r="AA619" s="210"/>
      <c r="AB619" s="210"/>
      <c r="AC619" s="210"/>
      <c r="AD619" s="210"/>
      <c r="AE619" s="210"/>
      <c r="AF619" s="210"/>
      <c r="AG619" s="210" t="s">
        <v>163</v>
      </c>
      <c r="AH619" s="210"/>
      <c r="AI619" s="210"/>
      <c r="AJ619" s="210"/>
      <c r="AK619" s="210"/>
      <c r="AL619" s="210"/>
      <c r="AM619" s="210"/>
      <c r="AN619" s="210"/>
      <c r="AO619" s="210"/>
      <c r="AP619" s="210"/>
      <c r="AQ619" s="210"/>
      <c r="AR619" s="210"/>
      <c r="AS619" s="210"/>
      <c r="AT619" s="210"/>
      <c r="AU619" s="210"/>
      <c r="AV619" s="210"/>
      <c r="AW619" s="210"/>
      <c r="AX619" s="210"/>
      <c r="AY619" s="210"/>
      <c r="AZ619" s="210"/>
      <c r="BA619" s="210"/>
      <c r="BB619" s="210"/>
      <c r="BC619" s="210"/>
      <c r="BD619" s="210"/>
      <c r="BE619" s="210"/>
      <c r="BF619" s="210"/>
      <c r="BG619" s="210"/>
      <c r="BH619" s="210"/>
    </row>
    <row r="620" spans="1:60" ht="20.399999999999999" outlineLevel="1" x14ac:dyDescent="0.25">
      <c r="A620" s="250">
        <v>304</v>
      </c>
      <c r="B620" s="251" t="s">
        <v>1380</v>
      </c>
      <c r="C620" s="259" t="s">
        <v>1381</v>
      </c>
      <c r="D620" s="252" t="s">
        <v>502</v>
      </c>
      <c r="E620" s="253">
        <v>1</v>
      </c>
      <c r="F620" s="254"/>
      <c r="G620" s="255">
        <f>ROUND(E620*F620,2)</f>
        <v>0</v>
      </c>
      <c r="H620" s="232"/>
      <c r="I620" s="231">
        <f>ROUND(E620*H620,2)</f>
        <v>0</v>
      </c>
      <c r="J620" s="232"/>
      <c r="K620" s="231">
        <f>ROUND(E620*J620,2)</f>
        <v>0</v>
      </c>
      <c r="L620" s="231">
        <v>21</v>
      </c>
      <c r="M620" s="231">
        <f>G620*(1+L620/100)</f>
        <v>0</v>
      </c>
      <c r="N620" s="230">
        <v>0</v>
      </c>
      <c r="O620" s="230">
        <f>ROUND(E620*N620,2)</f>
        <v>0</v>
      </c>
      <c r="P620" s="230">
        <v>0</v>
      </c>
      <c r="Q620" s="230">
        <f>ROUND(E620*P620,2)</f>
        <v>0</v>
      </c>
      <c r="R620" s="231"/>
      <c r="S620" s="231" t="s">
        <v>419</v>
      </c>
      <c r="T620" s="231" t="s">
        <v>420</v>
      </c>
      <c r="U620" s="231">
        <v>0</v>
      </c>
      <c r="V620" s="231">
        <f>ROUND(E620*U620,2)</f>
        <v>0</v>
      </c>
      <c r="W620" s="231"/>
      <c r="X620" s="231" t="s">
        <v>161</v>
      </c>
      <c r="Y620" s="231" t="s">
        <v>162</v>
      </c>
      <c r="Z620" s="210"/>
      <c r="AA620" s="210"/>
      <c r="AB620" s="210"/>
      <c r="AC620" s="210"/>
      <c r="AD620" s="210"/>
      <c r="AE620" s="210"/>
      <c r="AF620" s="210"/>
      <c r="AG620" s="210" t="s">
        <v>163</v>
      </c>
      <c r="AH620" s="210"/>
      <c r="AI620" s="210"/>
      <c r="AJ620" s="210"/>
      <c r="AK620" s="210"/>
      <c r="AL620" s="210"/>
      <c r="AM620" s="210"/>
      <c r="AN620" s="210"/>
      <c r="AO620" s="210"/>
      <c r="AP620" s="210"/>
      <c r="AQ620" s="210"/>
      <c r="AR620" s="210"/>
      <c r="AS620" s="210"/>
      <c r="AT620" s="210"/>
      <c r="AU620" s="210"/>
      <c r="AV620" s="210"/>
      <c r="AW620" s="210"/>
      <c r="AX620" s="210"/>
      <c r="AY620" s="210"/>
      <c r="AZ620" s="210"/>
      <c r="BA620" s="210"/>
      <c r="BB620" s="210"/>
      <c r="BC620" s="210"/>
      <c r="BD620" s="210"/>
      <c r="BE620" s="210"/>
      <c r="BF620" s="210"/>
      <c r="BG620" s="210"/>
      <c r="BH620" s="210"/>
    </row>
    <row r="621" spans="1:60" ht="20.399999999999999" outlineLevel="1" x14ac:dyDescent="0.25">
      <c r="A621" s="250">
        <v>305</v>
      </c>
      <c r="B621" s="251" t="s">
        <v>1382</v>
      </c>
      <c r="C621" s="259" t="s">
        <v>1379</v>
      </c>
      <c r="D621" s="252" t="s">
        <v>502</v>
      </c>
      <c r="E621" s="253">
        <v>1</v>
      </c>
      <c r="F621" s="254"/>
      <c r="G621" s="255">
        <f>ROUND(E621*F621,2)</f>
        <v>0</v>
      </c>
      <c r="H621" s="232"/>
      <c r="I621" s="231">
        <f>ROUND(E621*H621,2)</f>
        <v>0</v>
      </c>
      <c r="J621" s="232"/>
      <c r="K621" s="231">
        <f>ROUND(E621*J621,2)</f>
        <v>0</v>
      </c>
      <c r="L621" s="231">
        <v>21</v>
      </c>
      <c r="M621" s="231">
        <f>G621*(1+L621/100)</f>
        <v>0</v>
      </c>
      <c r="N621" s="230">
        <v>0</v>
      </c>
      <c r="O621" s="230">
        <f>ROUND(E621*N621,2)</f>
        <v>0</v>
      </c>
      <c r="P621" s="230">
        <v>0</v>
      </c>
      <c r="Q621" s="230">
        <f>ROUND(E621*P621,2)</f>
        <v>0</v>
      </c>
      <c r="R621" s="231"/>
      <c r="S621" s="231" t="s">
        <v>419</v>
      </c>
      <c r="T621" s="231" t="s">
        <v>420</v>
      </c>
      <c r="U621" s="231">
        <v>0</v>
      </c>
      <c r="V621" s="231">
        <f>ROUND(E621*U621,2)</f>
        <v>0</v>
      </c>
      <c r="W621" s="231"/>
      <c r="X621" s="231" t="s">
        <v>161</v>
      </c>
      <c r="Y621" s="231" t="s">
        <v>162</v>
      </c>
      <c r="Z621" s="210"/>
      <c r="AA621" s="210"/>
      <c r="AB621" s="210"/>
      <c r="AC621" s="210"/>
      <c r="AD621" s="210"/>
      <c r="AE621" s="210"/>
      <c r="AF621" s="210"/>
      <c r="AG621" s="210" t="s">
        <v>163</v>
      </c>
      <c r="AH621" s="210"/>
      <c r="AI621" s="210"/>
      <c r="AJ621" s="210"/>
      <c r="AK621" s="210"/>
      <c r="AL621" s="210"/>
      <c r="AM621" s="210"/>
      <c r="AN621" s="210"/>
      <c r="AO621" s="210"/>
      <c r="AP621" s="210"/>
      <c r="AQ621" s="210"/>
      <c r="AR621" s="210"/>
      <c r="AS621" s="210"/>
      <c r="AT621" s="210"/>
      <c r="AU621" s="210"/>
      <c r="AV621" s="210"/>
      <c r="AW621" s="210"/>
      <c r="AX621" s="210"/>
      <c r="AY621" s="210"/>
      <c r="AZ621" s="210"/>
      <c r="BA621" s="210"/>
      <c r="BB621" s="210"/>
      <c r="BC621" s="210"/>
      <c r="BD621" s="210"/>
      <c r="BE621" s="210"/>
      <c r="BF621" s="210"/>
      <c r="BG621" s="210"/>
      <c r="BH621" s="210"/>
    </row>
    <row r="622" spans="1:60" outlineLevel="1" x14ac:dyDescent="0.25">
      <c r="A622" s="250">
        <v>306</v>
      </c>
      <c r="B622" s="251" t="s">
        <v>1383</v>
      </c>
      <c r="C622" s="259" t="s">
        <v>1384</v>
      </c>
      <c r="D622" s="252" t="s">
        <v>502</v>
      </c>
      <c r="E622" s="253">
        <v>5</v>
      </c>
      <c r="F622" s="254"/>
      <c r="G622" s="255">
        <f>ROUND(E622*F622,2)</f>
        <v>0</v>
      </c>
      <c r="H622" s="232"/>
      <c r="I622" s="231">
        <f>ROUND(E622*H622,2)</f>
        <v>0</v>
      </c>
      <c r="J622" s="232"/>
      <c r="K622" s="231">
        <f>ROUND(E622*J622,2)</f>
        <v>0</v>
      </c>
      <c r="L622" s="231">
        <v>21</v>
      </c>
      <c r="M622" s="231">
        <f>G622*(1+L622/100)</f>
        <v>0</v>
      </c>
      <c r="N622" s="230">
        <v>0</v>
      </c>
      <c r="O622" s="230">
        <f>ROUND(E622*N622,2)</f>
        <v>0</v>
      </c>
      <c r="P622" s="230">
        <v>0</v>
      </c>
      <c r="Q622" s="230">
        <f>ROUND(E622*P622,2)</f>
        <v>0</v>
      </c>
      <c r="R622" s="231"/>
      <c r="S622" s="231" t="s">
        <v>419</v>
      </c>
      <c r="T622" s="231" t="s">
        <v>420</v>
      </c>
      <c r="U622" s="231">
        <v>0</v>
      </c>
      <c r="V622" s="231">
        <f>ROUND(E622*U622,2)</f>
        <v>0</v>
      </c>
      <c r="W622" s="231"/>
      <c r="X622" s="231" t="s">
        <v>161</v>
      </c>
      <c r="Y622" s="231" t="s">
        <v>162</v>
      </c>
      <c r="Z622" s="210"/>
      <c r="AA622" s="210"/>
      <c r="AB622" s="210"/>
      <c r="AC622" s="210"/>
      <c r="AD622" s="210"/>
      <c r="AE622" s="210"/>
      <c r="AF622" s="210"/>
      <c r="AG622" s="210" t="s">
        <v>163</v>
      </c>
      <c r="AH622" s="210"/>
      <c r="AI622" s="210"/>
      <c r="AJ622" s="210"/>
      <c r="AK622" s="210"/>
      <c r="AL622" s="210"/>
      <c r="AM622" s="210"/>
      <c r="AN622" s="210"/>
      <c r="AO622" s="210"/>
      <c r="AP622" s="210"/>
      <c r="AQ622" s="210"/>
      <c r="AR622" s="210"/>
      <c r="AS622" s="210"/>
      <c r="AT622" s="210"/>
      <c r="AU622" s="210"/>
      <c r="AV622" s="210"/>
      <c r="AW622" s="210"/>
      <c r="AX622" s="210"/>
      <c r="AY622" s="210"/>
      <c r="AZ622" s="210"/>
      <c r="BA622" s="210"/>
      <c r="BB622" s="210"/>
      <c r="BC622" s="210"/>
      <c r="BD622" s="210"/>
      <c r="BE622" s="210"/>
      <c r="BF622" s="210"/>
      <c r="BG622" s="210"/>
      <c r="BH622" s="210"/>
    </row>
    <row r="623" spans="1:60" outlineLevel="1" x14ac:dyDescent="0.25">
      <c r="A623" s="250">
        <v>307</v>
      </c>
      <c r="B623" s="251" t="s">
        <v>1385</v>
      </c>
      <c r="C623" s="259" t="s">
        <v>1386</v>
      </c>
      <c r="D623" s="252" t="s">
        <v>489</v>
      </c>
      <c r="E623" s="253">
        <v>1</v>
      </c>
      <c r="F623" s="254"/>
      <c r="G623" s="255">
        <f>ROUND(E623*F623,2)</f>
        <v>0</v>
      </c>
      <c r="H623" s="232"/>
      <c r="I623" s="231">
        <f>ROUND(E623*H623,2)</f>
        <v>0</v>
      </c>
      <c r="J623" s="232"/>
      <c r="K623" s="231">
        <f>ROUND(E623*J623,2)</f>
        <v>0</v>
      </c>
      <c r="L623" s="231">
        <v>21</v>
      </c>
      <c r="M623" s="231">
        <f>G623*(1+L623/100)</f>
        <v>0</v>
      </c>
      <c r="N623" s="230">
        <v>0</v>
      </c>
      <c r="O623" s="230">
        <f>ROUND(E623*N623,2)</f>
        <v>0</v>
      </c>
      <c r="P623" s="230">
        <v>0</v>
      </c>
      <c r="Q623" s="230">
        <f>ROUND(E623*P623,2)</f>
        <v>0</v>
      </c>
      <c r="R623" s="231"/>
      <c r="S623" s="231" t="s">
        <v>419</v>
      </c>
      <c r="T623" s="231" t="s">
        <v>420</v>
      </c>
      <c r="U623" s="231">
        <v>0</v>
      </c>
      <c r="V623" s="231">
        <f>ROUND(E623*U623,2)</f>
        <v>0</v>
      </c>
      <c r="W623" s="231"/>
      <c r="X623" s="231" t="s">
        <v>161</v>
      </c>
      <c r="Y623" s="231" t="s">
        <v>162</v>
      </c>
      <c r="Z623" s="210"/>
      <c r="AA623" s="210"/>
      <c r="AB623" s="210"/>
      <c r="AC623" s="210"/>
      <c r="AD623" s="210"/>
      <c r="AE623" s="210"/>
      <c r="AF623" s="210"/>
      <c r="AG623" s="210" t="s">
        <v>163</v>
      </c>
      <c r="AH623" s="210"/>
      <c r="AI623" s="210"/>
      <c r="AJ623" s="210"/>
      <c r="AK623" s="210"/>
      <c r="AL623" s="210"/>
      <c r="AM623" s="210"/>
      <c r="AN623" s="210"/>
      <c r="AO623" s="210"/>
      <c r="AP623" s="210"/>
      <c r="AQ623" s="210"/>
      <c r="AR623" s="210"/>
      <c r="AS623" s="210"/>
      <c r="AT623" s="210"/>
      <c r="AU623" s="210"/>
      <c r="AV623" s="210"/>
      <c r="AW623" s="210"/>
      <c r="AX623" s="210"/>
      <c r="AY623" s="210"/>
      <c r="AZ623" s="210"/>
      <c r="BA623" s="210"/>
      <c r="BB623" s="210"/>
      <c r="BC623" s="210"/>
      <c r="BD623" s="210"/>
      <c r="BE623" s="210"/>
      <c r="BF623" s="210"/>
      <c r="BG623" s="210"/>
      <c r="BH623" s="210"/>
    </row>
    <row r="624" spans="1:60" ht="20.399999999999999" outlineLevel="1" x14ac:dyDescent="0.25">
      <c r="A624" s="250">
        <v>308</v>
      </c>
      <c r="B624" s="251" t="s">
        <v>1387</v>
      </c>
      <c r="C624" s="259" t="s">
        <v>1388</v>
      </c>
      <c r="D624" s="252" t="s">
        <v>502</v>
      </c>
      <c r="E624" s="253">
        <v>2</v>
      </c>
      <c r="F624" s="254"/>
      <c r="G624" s="255">
        <f>ROUND(E624*F624,2)</f>
        <v>0</v>
      </c>
      <c r="H624" s="232"/>
      <c r="I624" s="231">
        <f>ROUND(E624*H624,2)</f>
        <v>0</v>
      </c>
      <c r="J624" s="232"/>
      <c r="K624" s="231">
        <f>ROUND(E624*J624,2)</f>
        <v>0</v>
      </c>
      <c r="L624" s="231">
        <v>21</v>
      </c>
      <c r="M624" s="231">
        <f>G624*(1+L624/100)</f>
        <v>0</v>
      </c>
      <c r="N624" s="230">
        <v>0</v>
      </c>
      <c r="O624" s="230">
        <f>ROUND(E624*N624,2)</f>
        <v>0</v>
      </c>
      <c r="P624" s="230">
        <v>0</v>
      </c>
      <c r="Q624" s="230">
        <f>ROUND(E624*P624,2)</f>
        <v>0</v>
      </c>
      <c r="R624" s="231"/>
      <c r="S624" s="231" t="s">
        <v>419</v>
      </c>
      <c r="T624" s="231" t="s">
        <v>420</v>
      </c>
      <c r="U624" s="231">
        <v>0</v>
      </c>
      <c r="V624" s="231">
        <f>ROUND(E624*U624,2)</f>
        <v>0</v>
      </c>
      <c r="W624" s="231"/>
      <c r="X624" s="231" t="s">
        <v>161</v>
      </c>
      <c r="Y624" s="231" t="s">
        <v>162</v>
      </c>
      <c r="Z624" s="210"/>
      <c r="AA624" s="210"/>
      <c r="AB624" s="210"/>
      <c r="AC624" s="210"/>
      <c r="AD624" s="210"/>
      <c r="AE624" s="210"/>
      <c r="AF624" s="210"/>
      <c r="AG624" s="210" t="s">
        <v>163</v>
      </c>
      <c r="AH624" s="210"/>
      <c r="AI624" s="210"/>
      <c r="AJ624" s="210"/>
      <c r="AK624" s="210"/>
      <c r="AL624" s="210"/>
      <c r="AM624" s="210"/>
      <c r="AN624" s="210"/>
      <c r="AO624" s="210"/>
      <c r="AP624" s="210"/>
      <c r="AQ624" s="210"/>
      <c r="AR624" s="210"/>
      <c r="AS624" s="210"/>
      <c r="AT624" s="210"/>
      <c r="AU624" s="210"/>
      <c r="AV624" s="210"/>
      <c r="AW624" s="210"/>
      <c r="AX624" s="210"/>
      <c r="AY624" s="210"/>
      <c r="AZ624" s="210"/>
      <c r="BA624" s="210"/>
      <c r="BB624" s="210"/>
      <c r="BC624" s="210"/>
      <c r="BD624" s="210"/>
      <c r="BE624" s="210"/>
      <c r="BF624" s="210"/>
      <c r="BG624" s="210"/>
      <c r="BH624" s="210"/>
    </row>
    <row r="625" spans="1:60" ht="20.399999999999999" outlineLevel="1" x14ac:dyDescent="0.25">
      <c r="A625" s="250">
        <v>309</v>
      </c>
      <c r="B625" s="251" t="s">
        <v>1389</v>
      </c>
      <c r="C625" s="259" t="s">
        <v>1390</v>
      </c>
      <c r="D625" s="252" t="s">
        <v>502</v>
      </c>
      <c r="E625" s="253">
        <v>9</v>
      </c>
      <c r="F625" s="254"/>
      <c r="G625" s="255">
        <f>ROUND(E625*F625,2)</f>
        <v>0</v>
      </c>
      <c r="H625" s="232"/>
      <c r="I625" s="231">
        <f>ROUND(E625*H625,2)</f>
        <v>0</v>
      </c>
      <c r="J625" s="232"/>
      <c r="K625" s="231">
        <f>ROUND(E625*J625,2)</f>
        <v>0</v>
      </c>
      <c r="L625" s="231">
        <v>21</v>
      </c>
      <c r="M625" s="231">
        <f>G625*(1+L625/100)</f>
        <v>0</v>
      </c>
      <c r="N625" s="230">
        <v>0</v>
      </c>
      <c r="O625" s="230">
        <f>ROUND(E625*N625,2)</f>
        <v>0</v>
      </c>
      <c r="P625" s="230">
        <v>0</v>
      </c>
      <c r="Q625" s="230">
        <f>ROUND(E625*P625,2)</f>
        <v>0</v>
      </c>
      <c r="R625" s="231"/>
      <c r="S625" s="231" t="s">
        <v>419</v>
      </c>
      <c r="T625" s="231" t="s">
        <v>420</v>
      </c>
      <c r="U625" s="231">
        <v>0</v>
      </c>
      <c r="V625" s="231">
        <f>ROUND(E625*U625,2)</f>
        <v>0</v>
      </c>
      <c r="W625" s="231"/>
      <c r="X625" s="231" t="s">
        <v>161</v>
      </c>
      <c r="Y625" s="231" t="s">
        <v>162</v>
      </c>
      <c r="Z625" s="210"/>
      <c r="AA625" s="210"/>
      <c r="AB625" s="210"/>
      <c r="AC625" s="210"/>
      <c r="AD625" s="210"/>
      <c r="AE625" s="210"/>
      <c r="AF625" s="210"/>
      <c r="AG625" s="210" t="s">
        <v>163</v>
      </c>
      <c r="AH625" s="210"/>
      <c r="AI625" s="210"/>
      <c r="AJ625" s="210"/>
      <c r="AK625" s="210"/>
      <c r="AL625" s="210"/>
      <c r="AM625" s="210"/>
      <c r="AN625" s="210"/>
      <c r="AO625" s="210"/>
      <c r="AP625" s="210"/>
      <c r="AQ625" s="210"/>
      <c r="AR625" s="210"/>
      <c r="AS625" s="210"/>
      <c r="AT625" s="210"/>
      <c r="AU625" s="210"/>
      <c r="AV625" s="210"/>
      <c r="AW625" s="210"/>
      <c r="AX625" s="210"/>
      <c r="AY625" s="210"/>
      <c r="AZ625" s="210"/>
      <c r="BA625" s="210"/>
      <c r="BB625" s="210"/>
      <c r="BC625" s="210"/>
      <c r="BD625" s="210"/>
      <c r="BE625" s="210"/>
      <c r="BF625" s="210"/>
      <c r="BG625" s="210"/>
      <c r="BH625" s="210"/>
    </row>
    <row r="626" spans="1:60" ht="20.399999999999999" outlineLevel="1" x14ac:dyDescent="0.25">
      <c r="A626" s="250">
        <v>310</v>
      </c>
      <c r="B626" s="251" t="s">
        <v>1391</v>
      </c>
      <c r="C626" s="259" t="s">
        <v>1392</v>
      </c>
      <c r="D626" s="252" t="s">
        <v>502</v>
      </c>
      <c r="E626" s="253">
        <v>1</v>
      </c>
      <c r="F626" s="254"/>
      <c r="G626" s="255">
        <f>ROUND(E626*F626,2)</f>
        <v>0</v>
      </c>
      <c r="H626" s="232"/>
      <c r="I626" s="231">
        <f>ROUND(E626*H626,2)</f>
        <v>0</v>
      </c>
      <c r="J626" s="232"/>
      <c r="K626" s="231">
        <f>ROUND(E626*J626,2)</f>
        <v>0</v>
      </c>
      <c r="L626" s="231">
        <v>21</v>
      </c>
      <c r="M626" s="231">
        <f>G626*(1+L626/100)</f>
        <v>0</v>
      </c>
      <c r="N626" s="230">
        <v>0</v>
      </c>
      <c r="O626" s="230">
        <f>ROUND(E626*N626,2)</f>
        <v>0</v>
      </c>
      <c r="P626" s="230">
        <v>0</v>
      </c>
      <c r="Q626" s="230">
        <f>ROUND(E626*P626,2)</f>
        <v>0</v>
      </c>
      <c r="R626" s="231"/>
      <c r="S626" s="231" t="s">
        <v>419</v>
      </c>
      <c r="T626" s="231" t="s">
        <v>420</v>
      </c>
      <c r="U626" s="231">
        <v>0</v>
      </c>
      <c r="V626" s="231">
        <f>ROUND(E626*U626,2)</f>
        <v>0</v>
      </c>
      <c r="W626" s="231"/>
      <c r="X626" s="231" t="s">
        <v>161</v>
      </c>
      <c r="Y626" s="231" t="s">
        <v>162</v>
      </c>
      <c r="Z626" s="210"/>
      <c r="AA626" s="210"/>
      <c r="AB626" s="210"/>
      <c r="AC626" s="210"/>
      <c r="AD626" s="210"/>
      <c r="AE626" s="210"/>
      <c r="AF626" s="210"/>
      <c r="AG626" s="210" t="s">
        <v>163</v>
      </c>
      <c r="AH626" s="210"/>
      <c r="AI626" s="210"/>
      <c r="AJ626" s="210"/>
      <c r="AK626" s="210"/>
      <c r="AL626" s="210"/>
      <c r="AM626" s="210"/>
      <c r="AN626" s="210"/>
      <c r="AO626" s="210"/>
      <c r="AP626" s="210"/>
      <c r="AQ626" s="210"/>
      <c r="AR626" s="210"/>
      <c r="AS626" s="210"/>
      <c r="AT626" s="210"/>
      <c r="AU626" s="210"/>
      <c r="AV626" s="210"/>
      <c r="AW626" s="210"/>
      <c r="AX626" s="210"/>
      <c r="AY626" s="210"/>
      <c r="AZ626" s="210"/>
      <c r="BA626" s="210"/>
      <c r="BB626" s="210"/>
      <c r="BC626" s="210"/>
      <c r="BD626" s="210"/>
      <c r="BE626" s="210"/>
      <c r="BF626" s="210"/>
      <c r="BG626" s="210"/>
      <c r="BH626" s="210"/>
    </row>
    <row r="627" spans="1:60" ht="20.399999999999999" outlineLevel="1" x14ac:dyDescent="0.25">
      <c r="A627" s="250">
        <v>311</v>
      </c>
      <c r="B627" s="251" t="s">
        <v>1393</v>
      </c>
      <c r="C627" s="259" t="s">
        <v>1394</v>
      </c>
      <c r="D627" s="252" t="s">
        <v>502</v>
      </c>
      <c r="E627" s="253">
        <v>6</v>
      </c>
      <c r="F627" s="254"/>
      <c r="G627" s="255">
        <f>ROUND(E627*F627,2)</f>
        <v>0</v>
      </c>
      <c r="H627" s="232"/>
      <c r="I627" s="231">
        <f>ROUND(E627*H627,2)</f>
        <v>0</v>
      </c>
      <c r="J627" s="232"/>
      <c r="K627" s="231">
        <f>ROUND(E627*J627,2)</f>
        <v>0</v>
      </c>
      <c r="L627" s="231">
        <v>21</v>
      </c>
      <c r="M627" s="231">
        <f>G627*(1+L627/100)</f>
        <v>0</v>
      </c>
      <c r="N627" s="230">
        <v>0</v>
      </c>
      <c r="O627" s="230">
        <f>ROUND(E627*N627,2)</f>
        <v>0</v>
      </c>
      <c r="P627" s="230">
        <v>0</v>
      </c>
      <c r="Q627" s="230">
        <f>ROUND(E627*P627,2)</f>
        <v>0</v>
      </c>
      <c r="R627" s="231"/>
      <c r="S627" s="231" t="s">
        <v>419</v>
      </c>
      <c r="T627" s="231" t="s">
        <v>420</v>
      </c>
      <c r="U627" s="231">
        <v>0</v>
      </c>
      <c r="V627" s="231">
        <f>ROUND(E627*U627,2)</f>
        <v>0</v>
      </c>
      <c r="W627" s="231"/>
      <c r="X627" s="231" t="s">
        <v>161</v>
      </c>
      <c r="Y627" s="231" t="s">
        <v>162</v>
      </c>
      <c r="Z627" s="210"/>
      <c r="AA627" s="210"/>
      <c r="AB627" s="210"/>
      <c r="AC627" s="210"/>
      <c r="AD627" s="210"/>
      <c r="AE627" s="210"/>
      <c r="AF627" s="210"/>
      <c r="AG627" s="210" t="s">
        <v>163</v>
      </c>
      <c r="AH627" s="210"/>
      <c r="AI627" s="210"/>
      <c r="AJ627" s="210"/>
      <c r="AK627" s="210"/>
      <c r="AL627" s="210"/>
      <c r="AM627" s="210"/>
      <c r="AN627" s="210"/>
      <c r="AO627" s="210"/>
      <c r="AP627" s="210"/>
      <c r="AQ627" s="210"/>
      <c r="AR627" s="210"/>
      <c r="AS627" s="210"/>
      <c r="AT627" s="210"/>
      <c r="AU627" s="210"/>
      <c r="AV627" s="210"/>
      <c r="AW627" s="210"/>
      <c r="AX627" s="210"/>
      <c r="AY627" s="210"/>
      <c r="AZ627" s="210"/>
      <c r="BA627" s="210"/>
      <c r="BB627" s="210"/>
      <c r="BC627" s="210"/>
      <c r="BD627" s="210"/>
      <c r="BE627" s="210"/>
      <c r="BF627" s="210"/>
      <c r="BG627" s="210"/>
      <c r="BH627" s="210"/>
    </row>
    <row r="628" spans="1:60" outlineLevel="1" x14ac:dyDescent="0.25">
      <c r="A628" s="250">
        <v>312</v>
      </c>
      <c r="B628" s="251" t="s">
        <v>1395</v>
      </c>
      <c r="C628" s="259" t="s">
        <v>1396</v>
      </c>
      <c r="D628" s="252" t="s">
        <v>502</v>
      </c>
      <c r="E628" s="253">
        <v>20</v>
      </c>
      <c r="F628" s="254"/>
      <c r="G628" s="255">
        <f>ROUND(E628*F628,2)</f>
        <v>0</v>
      </c>
      <c r="H628" s="232"/>
      <c r="I628" s="231">
        <f>ROUND(E628*H628,2)</f>
        <v>0</v>
      </c>
      <c r="J628" s="232"/>
      <c r="K628" s="231">
        <f>ROUND(E628*J628,2)</f>
        <v>0</v>
      </c>
      <c r="L628" s="231">
        <v>21</v>
      </c>
      <c r="M628" s="231">
        <f>G628*(1+L628/100)</f>
        <v>0</v>
      </c>
      <c r="N628" s="230">
        <v>0</v>
      </c>
      <c r="O628" s="230">
        <f>ROUND(E628*N628,2)</f>
        <v>0</v>
      </c>
      <c r="P628" s="230">
        <v>0</v>
      </c>
      <c r="Q628" s="230">
        <f>ROUND(E628*P628,2)</f>
        <v>0</v>
      </c>
      <c r="R628" s="231"/>
      <c r="S628" s="231" t="s">
        <v>419</v>
      </c>
      <c r="T628" s="231" t="s">
        <v>420</v>
      </c>
      <c r="U628" s="231">
        <v>0</v>
      </c>
      <c r="V628" s="231">
        <f>ROUND(E628*U628,2)</f>
        <v>0</v>
      </c>
      <c r="W628" s="231"/>
      <c r="X628" s="231" t="s">
        <v>161</v>
      </c>
      <c r="Y628" s="231" t="s">
        <v>162</v>
      </c>
      <c r="Z628" s="210"/>
      <c r="AA628" s="210"/>
      <c r="AB628" s="210"/>
      <c r="AC628" s="210"/>
      <c r="AD628" s="210"/>
      <c r="AE628" s="210"/>
      <c r="AF628" s="210"/>
      <c r="AG628" s="210" t="s">
        <v>163</v>
      </c>
      <c r="AH628" s="210"/>
      <c r="AI628" s="210"/>
      <c r="AJ628" s="210"/>
      <c r="AK628" s="210"/>
      <c r="AL628" s="210"/>
      <c r="AM628" s="210"/>
      <c r="AN628" s="210"/>
      <c r="AO628" s="210"/>
      <c r="AP628" s="210"/>
      <c r="AQ628" s="210"/>
      <c r="AR628" s="210"/>
      <c r="AS628" s="210"/>
      <c r="AT628" s="210"/>
      <c r="AU628" s="210"/>
      <c r="AV628" s="210"/>
      <c r="AW628" s="210"/>
      <c r="AX628" s="210"/>
      <c r="AY628" s="210"/>
      <c r="AZ628" s="210"/>
      <c r="BA628" s="210"/>
      <c r="BB628" s="210"/>
      <c r="BC628" s="210"/>
      <c r="BD628" s="210"/>
      <c r="BE628" s="210"/>
      <c r="BF628" s="210"/>
      <c r="BG628" s="210"/>
      <c r="BH628" s="210"/>
    </row>
    <row r="629" spans="1:60" outlineLevel="1" x14ac:dyDescent="0.25">
      <c r="A629" s="250">
        <v>313</v>
      </c>
      <c r="B629" s="251" t="s">
        <v>1397</v>
      </c>
      <c r="C629" s="259" t="s">
        <v>1398</v>
      </c>
      <c r="D629" s="252" t="s">
        <v>502</v>
      </c>
      <c r="E629" s="253">
        <v>2</v>
      </c>
      <c r="F629" s="254"/>
      <c r="G629" s="255">
        <f>ROUND(E629*F629,2)</f>
        <v>0</v>
      </c>
      <c r="H629" s="232"/>
      <c r="I629" s="231">
        <f>ROUND(E629*H629,2)</f>
        <v>0</v>
      </c>
      <c r="J629" s="232"/>
      <c r="K629" s="231">
        <f>ROUND(E629*J629,2)</f>
        <v>0</v>
      </c>
      <c r="L629" s="231">
        <v>21</v>
      </c>
      <c r="M629" s="231">
        <f>G629*(1+L629/100)</f>
        <v>0</v>
      </c>
      <c r="N629" s="230">
        <v>0</v>
      </c>
      <c r="O629" s="230">
        <f>ROUND(E629*N629,2)</f>
        <v>0</v>
      </c>
      <c r="P629" s="230">
        <v>0</v>
      </c>
      <c r="Q629" s="230">
        <f>ROUND(E629*P629,2)</f>
        <v>0</v>
      </c>
      <c r="R629" s="231"/>
      <c r="S629" s="231" t="s">
        <v>419</v>
      </c>
      <c r="T629" s="231" t="s">
        <v>420</v>
      </c>
      <c r="U629" s="231">
        <v>0</v>
      </c>
      <c r="V629" s="231">
        <f>ROUND(E629*U629,2)</f>
        <v>0</v>
      </c>
      <c r="W629" s="231"/>
      <c r="X629" s="231" t="s">
        <v>161</v>
      </c>
      <c r="Y629" s="231" t="s">
        <v>162</v>
      </c>
      <c r="Z629" s="210"/>
      <c r="AA629" s="210"/>
      <c r="AB629" s="210"/>
      <c r="AC629" s="210"/>
      <c r="AD629" s="210"/>
      <c r="AE629" s="210"/>
      <c r="AF629" s="210"/>
      <c r="AG629" s="210" t="s">
        <v>163</v>
      </c>
      <c r="AH629" s="210"/>
      <c r="AI629" s="210"/>
      <c r="AJ629" s="210"/>
      <c r="AK629" s="210"/>
      <c r="AL629" s="210"/>
      <c r="AM629" s="210"/>
      <c r="AN629" s="210"/>
      <c r="AO629" s="210"/>
      <c r="AP629" s="210"/>
      <c r="AQ629" s="210"/>
      <c r="AR629" s="210"/>
      <c r="AS629" s="210"/>
      <c r="AT629" s="210"/>
      <c r="AU629" s="210"/>
      <c r="AV629" s="210"/>
      <c r="AW629" s="210"/>
      <c r="AX629" s="210"/>
      <c r="AY629" s="210"/>
      <c r="AZ629" s="210"/>
      <c r="BA629" s="210"/>
      <c r="BB629" s="210"/>
      <c r="BC629" s="210"/>
      <c r="BD629" s="210"/>
      <c r="BE629" s="210"/>
      <c r="BF629" s="210"/>
      <c r="BG629" s="210"/>
      <c r="BH629" s="210"/>
    </row>
    <row r="630" spans="1:60" outlineLevel="1" x14ac:dyDescent="0.25">
      <c r="A630" s="250">
        <v>314</v>
      </c>
      <c r="B630" s="251" t="s">
        <v>1399</v>
      </c>
      <c r="C630" s="259" t="s">
        <v>1400</v>
      </c>
      <c r="D630" s="252" t="s">
        <v>502</v>
      </c>
      <c r="E630" s="253">
        <v>10</v>
      </c>
      <c r="F630" s="254"/>
      <c r="G630" s="255">
        <f>ROUND(E630*F630,2)</f>
        <v>0</v>
      </c>
      <c r="H630" s="232"/>
      <c r="I630" s="231">
        <f>ROUND(E630*H630,2)</f>
        <v>0</v>
      </c>
      <c r="J630" s="232"/>
      <c r="K630" s="231">
        <f>ROUND(E630*J630,2)</f>
        <v>0</v>
      </c>
      <c r="L630" s="231">
        <v>21</v>
      </c>
      <c r="M630" s="231">
        <f>G630*(1+L630/100)</f>
        <v>0</v>
      </c>
      <c r="N630" s="230">
        <v>0</v>
      </c>
      <c r="O630" s="230">
        <f>ROUND(E630*N630,2)</f>
        <v>0</v>
      </c>
      <c r="P630" s="230">
        <v>0</v>
      </c>
      <c r="Q630" s="230">
        <f>ROUND(E630*P630,2)</f>
        <v>0</v>
      </c>
      <c r="R630" s="231"/>
      <c r="S630" s="231" t="s">
        <v>419</v>
      </c>
      <c r="T630" s="231" t="s">
        <v>420</v>
      </c>
      <c r="U630" s="231">
        <v>0</v>
      </c>
      <c r="V630" s="231">
        <f>ROUND(E630*U630,2)</f>
        <v>0</v>
      </c>
      <c r="W630" s="231"/>
      <c r="X630" s="231" t="s">
        <v>161</v>
      </c>
      <c r="Y630" s="231" t="s">
        <v>162</v>
      </c>
      <c r="Z630" s="210"/>
      <c r="AA630" s="210"/>
      <c r="AB630" s="210"/>
      <c r="AC630" s="210"/>
      <c r="AD630" s="210"/>
      <c r="AE630" s="210"/>
      <c r="AF630" s="210"/>
      <c r="AG630" s="210" t="s">
        <v>163</v>
      </c>
      <c r="AH630" s="210"/>
      <c r="AI630" s="210"/>
      <c r="AJ630" s="210"/>
      <c r="AK630" s="210"/>
      <c r="AL630" s="210"/>
      <c r="AM630" s="210"/>
      <c r="AN630" s="210"/>
      <c r="AO630" s="210"/>
      <c r="AP630" s="210"/>
      <c r="AQ630" s="210"/>
      <c r="AR630" s="210"/>
      <c r="AS630" s="210"/>
      <c r="AT630" s="210"/>
      <c r="AU630" s="210"/>
      <c r="AV630" s="210"/>
      <c r="AW630" s="210"/>
      <c r="AX630" s="210"/>
      <c r="AY630" s="210"/>
      <c r="AZ630" s="210"/>
      <c r="BA630" s="210"/>
      <c r="BB630" s="210"/>
      <c r="BC630" s="210"/>
      <c r="BD630" s="210"/>
      <c r="BE630" s="210"/>
      <c r="BF630" s="210"/>
      <c r="BG630" s="210"/>
      <c r="BH630" s="210"/>
    </row>
    <row r="631" spans="1:60" x14ac:dyDescent="0.25">
      <c r="A631" s="237" t="s">
        <v>154</v>
      </c>
      <c r="B631" s="238" t="s">
        <v>121</v>
      </c>
      <c r="C631" s="256" t="s">
        <v>122</v>
      </c>
      <c r="D631" s="239"/>
      <c r="E631" s="240"/>
      <c r="F631" s="241"/>
      <c r="G631" s="242">
        <f>SUMIF(AG632:AG633,"&lt;&gt;NOR",G632:G633)</f>
        <v>0</v>
      </c>
      <c r="H631" s="236"/>
      <c r="I631" s="236">
        <f>SUM(I632:I633)</f>
        <v>0</v>
      </c>
      <c r="J631" s="236"/>
      <c r="K631" s="236">
        <f>SUM(K632:K633)</f>
        <v>0</v>
      </c>
      <c r="L631" s="236"/>
      <c r="M631" s="236">
        <f>SUM(M632:M633)</f>
        <v>0</v>
      </c>
      <c r="N631" s="235"/>
      <c r="O631" s="235">
        <f>SUM(O632:O633)</f>
        <v>0</v>
      </c>
      <c r="P631" s="235"/>
      <c r="Q631" s="235">
        <f>SUM(Q632:Q633)</f>
        <v>0</v>
      </c>
      <c r="R631" s="236"/>
      <c r="S631" s="236"/>
      <c r="T631" s="236"/>
      <c r="U631" s="236"/>
      <c r="V631" s="236">
        <f>SUM(V632:V633)</f>
        <v>0</v>
      </c>
      <c r="W631" s="236"/>
      <c r="X631" s="236"/>
      <c r="Y631" s="236"/>
      <c r="AG631" t="s">
        <v>155</v>
      </c>
    </row>
    <row r="632" spans="1:60" outlineLevel="1" x14ac:dyDescent="0.25">
      <c r="A632" s="250">
        <v>315</v>
      </c>
      <c r="B632" s="251" t="s">
        <v>1401</v>
      </c>
      <c r="C632" s="259" t="s">
        <v>1402</v>
      </c>
      <c r="D632" s="252" t="s">
        <v>489</v>
      </c>
      <c r="E632" s="253">
        <v>1</v>
      </c>
      <c r="F632" s="254"/>
      <c r="G632" s="255">
        <f>ROUND(E632*F632,2)</f>
        <v>0</v>
      </c>
      <c r="H632" s="232"/>
      <c r="I632" s="231">
        <f>ROUND(E632*H632,2)</f>
        <v>0</v>
      </c>
      <c r="J632" s="232"/>
      <c r="K632" s="231">
        <f>ROUND(E632*J632,2)</f>
        <v>0</v>
      </c>
      <c r="L632" s="231">
        <v>21</v>
      </c>
      <c r="M632" s="231">
        <f>G632*(1+L632/100)</f>
        <v>0</v>
      </c>
      <c r="N632" s="230">
        <v>0</v>
      </c>
      <c r="O632" s="230">
        <f>ROUND(E632*N632,2)</f>
        <v>0</v>
      </c>
      <c r="P632" s="230">
        <v>0</v>
      </c>
      <c r="Q632" s="230">
        <f>ROUND(E632*P632,2)</f>
        <v>0</v>
      </c>
      <c r="R632" s="231"/>
      <c r="S632" s="231" t="s">
        <v>419</v>
      </c>
      <c r="T632" s="231" t="s">
        <v>420</v>
      </c>
      <c r="U632" s="231">
        <v>0</v>
      </c>
      <c r="V632" s="231">
        <f>ROUND(E632*U632,2)</f>
        <v>0</v>
      </c>
      <c r="W632" s="231"/>
      <c r="X632" s="231" t="s">
        <v>161</v>
      </c>
      <c r="Y632" s="231" t="s">
        <v>162</v>
      </c>
      <c r="Z632" s="210"/>
      <c r="AA632" s="210"/>
      <c r="AB632" s="210"/>
      <c r="AC632" s="210"/>
      <c r="AD632" s="210"/>
      <c r="AE632" s="210"/>
      <c r="AF632" s="210"/>
      <c r="AG632" s="210" t="s">
        <v>163</v>
      </c>
      <c r="AH632" s="210"/>
      <c r="AI632" s="210"/>
      <c r="AJ632" s="210"/>
      <c r="AK632" s="210"/>
      <c r="AL632" s="210"/>
      <c r="AM632" s="210"/>
      <c r="AN632" s="210"/>
      <c r="AO632" s="210"/>
      <c r="AP632" s="210"/>
      <c r="AQ632" s="210"/>
      <c r="AR632" s="210"/>
      <c r="AS632" s="210"/>
      <c r="AT632" s="210"/>
      <c r="AU632" s="210"/>
      <c r="AV632" s="210"/>
      <c r="AW632" s="210"/>
      <c r="AX632" s="210"/>
      <c r="AY632" s="210"/>
      <c r="AZ632" s="210"/>
      <c r="BA632" s="210"/>
      <c r="BB632" s="210"/>
      <c r="BC632" s="210"/>
      <c r="BD632" s="210"/>
      <c r="BE632" s="210"/>
      <c r="BF632" s="210"/>
      <c r="BG632" s="210"/>
      <c r="BH632" s="210"/>
    </row>
    <row r="633" spans="1:60" outlineLevel="1" x14ac:dyDescent="0.25">
      <c r="A633" s="250">
        <v>316</v>
      </c>
      <c r="B633" s="251" t="s">
        <v>1403</v>
      </c>
      <c r="C633" s="259" t="s">
        <v>1404</v>
      </c>
      <c r="D633" s="252" t="s">
        <v>489</v>
      </c>
      <c r="E633" s="253">
        <v>1</v>
      </c>
      <c r="F633" s="254"/>
      <c r="G633" s="255">
        <f>ROUND(E633*F633,2)</f>
        <v>0</v>
      </c>
      <c r="H633" s="232"/>
      <c r="I633" s="231">
        <f>ROUND(E633*H633,2)</f>
        <v>0</v>
      </c>
      <c r="J633" s="232"/>
      <c r="K633" s="231">
        <f>ROUND(E633*J633,2)</f>
        <v>0</v>
      </c>
      <c r="L633" s="231">
        <v>21</v>
      </c>
      <c r="M633" s="231">
        <f>G633*(1+L633/100)</f>
        <v>0</v>
      </c>
      <c r="N633" s="230">
        <v>0</v>
      </c>
      <c r="O633" s="230">
        <f>ROUND(E633*N633,2)</f>
        <v>0</v>
      </c>
      <c r="P633" s="230">
        <v>0</v>
      </c>
      <c r="Q633" s="230">
        <f>ROUND(E633*P633,2)</f>
        <v>0</v>
      </c>
      <c r="R633" s="231"/>
      <c r="S633" s="231" t="s">
        <v>419</v>
      </c>
      <c r="T633" s="231" t="s">
        <v>420</v>
      </c>
      <c r="U633" s="231">
        <v>0</v>
      </c>
      <c r="V633" s="231">
        <f>ROUND(E633*U633,2)</f>
        <v>0</v>
      </c>
      <c r="W633" s="231"/>
      <c r="X633" s="231" t="s">
        <v>161</v>
      </c>
      <c r="Y633" s="231" t="s">
        <v>162</v>
      </c>
      <c r="Z633" s="210"/>
      <c r="AA633" s="210"/>
      <c r="AB633" s="210"/>
      <c r="AC633" s="210"/>
      <c r="AD633" s="210"/>
      <c r="AE633" s="210"/>
      <c r="AF633" s="210"/>
      <c r="AG633" s="210" t="s">
        <v>163</v>
      </c>
      <c r="AH633" s="210"/>
      <c r="AI633" s="210"/>
      <c r="AJ633" s="210"/>
      <c r="AK633" s="210"/>
      <c r="AL633" s="210"/>
      <c r="AM633" s="210"/>
      <c r="AN633" s="210"/>
      <c r="AO633" s="210"/>
      <c r="AP633" s="210"/>
      <c r="AQ633" s="210"/>
      <c r="AR633" s="210"/>
      <c r="AS633" s="210"/>
      <c r="AT633" s="210"/>
      <c r="AU633" s="210"/>
      <c r="AV633" s="210"/>
      <c r="AW633" s="210"/>
      <c r="AX633" s="210"/>
      <c r="AY633" s="210"/>
      <c r="AZ633" s="210"/>
      <c r="BA633" s="210"/>
      <c r="BB633" s="210"/>
      <c r="BC633" s="210"/>
      <c r="BD633" s="210"/>
      <c r="BE633" s="210"/>
      <c r="BF633" s="210"/>
      <c r="BG633" s="210"/>
      <c r="BH633" s="210"/>
    </row>
    <row r="634" spans="1:60" x14ac:dyDescent="0.25">
      <c r="A634" s="237" t="s">
        <v>154</v>
      </c>
      <c r="B634" s="238" t="s">
        <v>126</v>
      </c>
      <c r="C634" s="256" t="s">
        <v>29</v>
      </c>
      <c r="D634" s="239"/>
      <c r="E634" s="240"/>
      <c r="F634" s="241"/>
      <c r="G634" s="242">
        <f>SUMIF(AG635:AG638,"&lt;&gt;NOR",G635:G638)</f>
        <v>0</v>
      </c>
      <c r="H634" s="236"/>
      <c r="I634" s="236">
        <f>SUM(I635:I638)</f>
        <v>0</v>
      </c>
      <c r="J634" s="236"/>
      <c r="K634" s="236">
        <f>SUM(K635:K638)</f>
        <v>0</v>
      </c>
      <c r="L634" s="236"/>
      <c r="M634" s="236">
        <f>SUM(M635:M638)</f>
        <v>0</v>
      </c>
      <c r="N634" s="235"/>
      <c r="O634" s="235">
        <f>SUM(O635:O638)</f>
        <v>0</v>
      </c>
      <c r="P634" s="235"/>
      <c r="Q634" s="235">
        <f>SUM(Q635:Q638)</f>
        <v>0</v>
      </c>
      <c r="R634" s="236"/>
      <c r="S634" s="236"/>
      <c r="T634" s="236"/>
      <c r="U634" s="236"/>
      <c r="V634" s="236">
        <f>SUM(V635:V638)</f>
        <v>0</v>
      </c>
      <c r="W634" s="236"/>
      <c r="X634" s="236"/>
      <c r="Y634" s="236"/>
      <c r="AG634" t="s">
        <v>155</v>
      </c>
    </row>
    <row r="635" spans="1:60" outlineLevel="1" x14ac:dyDescent="0.25">
      <c r="A635" s="250">
        <v>317</v>
      </c>
      <c r="B635" s="251" t="s">
        <v>559</v>
      </c>
      <c r="C635" s="259" t="s">
        <v>560</v>
      </c>
      <c r="D635" s="252" t="s">
        <v>561</v>
      </c>
      <c r="E635" s="253">
        <v>1</v>
      </c>
      <c r="F635" s="254"/>
      <c r="G635" s="255">
        <f>ROUND(E635*F635,2)</f>
        <v>0</v>
      </c>
      <c r="H635" s="232"/>
      <c r="I635" s="231">
        <f>ROUND(E635*H635,2)</f>
        <v>0</v>
      </c>
      <c r="J635" s="232"/>
      <c r="K635" s="231">
        <f>ROUND(E635*J635,2)</f>
        <v>0</v>
      </c>
      <c r="L635" s="231">
        <v>21</v>
      </c>
      <c r="M635" s="231">
        <f>G635*(1+L635/100)</f>
        <v>0</v>
      </c>
      <c r="N635" s="230">
        <v>0</v>
      </c>
      <c r="O635" s="230">
        <f>ROUND(E635*N635,2)</f>
        <v>0</v>
      </c>
      <c r="P635" s="230">
        <v>0</v>
      </c>
      <c r="Q635" s="230">
        <f>ROUND(E635*P635,2)</f>
        <v>0</v>
      </c>
      <c r="R635" s="231"/>
      <c r="S635" s="231" t="s">
        <v>159</v>
      </c>
      <c r="T635" s="231" t="s">
        <v>420</v>
      </c>
      <c r="U635" s="231">
        <v>0</v>
      </c>
      <c r="V635" s="231">
        <f>ROUND(E635*U635,2)</f>
        <v>0</v>
      </c>
      <c r="W635" s="231"/>
      <c r="X635" s="231" t="s">
        <v>562</v>
      </c>
      <c r="Y635" s="231" t="s">
        <v>162</v>
      </c>
      <c r="Z635" s="210"/>
      <c r="AA635" s="210"/>
      <c r="AB635" s="210"/>
      <c r="AC635" s="210"/>
      <c r="AD635" s="210"/>
      <c r="AE635" s="210"/>
      <c r="AF635" s="210"/>
      <c r="AG635" s="210" t="s">
        <v>573</v>
      </c>
      <c r="AH635" s="210"/>
      <c r="AI635" s="210"/>
      <c r="AJ635" s="210"/>
      <c r="AK635" s="210"/>
      <c r="AL635" s="210"/>
      <c r="AM635" s="210"/>
      <c r="AN635" s="210"/>
      <c r="AO635" s="210"/>
      <c r="AP635" s="210"/>
      <c r="AQ635" s="210"/>
      <c r="AR635" s="210"/>
      <c r="AS635" s="210"/>
      <c r="AT635" s="210"/>
      <c r="AU635" s="210"/>
      <c r="AV635" s="210"/>
      <c r="AW635" s="210"/>
      <c r="AX635" s="210"/>
      <c r="AY635" s="210"/>
      <c r="AZ635" s="210"/>
      <c r="BA635" s="210"/>
      <c r="BB635" s="210"/>
      <c r="BC635" s="210"/>
      <c r="BD635" s="210"/>
      <c r="BE635" s="210"/>
      <c r="BF635" s="210"/>
      <c r="BG635" s="210"/>
      <c r="BH635" s="210"/>
    </row>
    <row r="636" spans="1:60" outlineLevel="1" x14ac:dyDescent="0.25">
      <c r="A636" s="250">
        <v>318</v>
      </c>
      <c r="B636" s="251" t="s">
        <v>564</v>
      </c>
      <c r="C636" s="259" t="s">
        <v>565</v>
      </c>
      <c r="D636" s="252" t="s">
        <v>561</v>
      </c>
      <c r="E636" s="253">
        <v>1</v>
      </c>
      <c r="F636" s="254"/>
      <c r="G636" s="255">
        <f>ROUND(E636*F636,2)</f>
        <v>0</v>
      </c>
      <c r="H636" s="232"/>
      <c r="I636" s="231">
        <f>ROUND(E636*H636,2)</f>
        <v>0</v>
      </c>
      <c r="J636" s="232"/>
      <c r="K636" s="231">
        <f>ROUND(E636*J636,2)</f>
        <v>0</v>
      </c>
      <c r="L636" s="231">
        <v>21</v>
      </c>
      <c r="M636" s="231">
        <f>G636*(1+L636/100)</f>
        <v>0</v>
      </c>
      <c r="N636" s="230">
        <v>0</v>
      </c>
      <c r="O636" s="230">
        <f>ROUND(E636*N636,2)</f>
        <v>0</v>
      </c>
      <c r="P636" s="230">
        <v>0</v>
      </c>
      <c r="Q636" s="230">
        <f>ROUND(E636*P636,2)</f>
        <v>0</v>
      </c>
      <c r="R636" s="231"/>
      <c r="S636" s="231" t="s">
        <v>159</v>
      </c>
      <c r="T636" s="231" t="s">
        <v>420</v>
      </c>
      <c r="U636" s="231">
        <v>0</v>
      </c>
      <c r="V636" s="231">
        <f>ROUND(E636*U636,2)</f>
        <v>0</v>
      </c>
      <c r="W636" s="231"/>
      <c r="X636" s="231" t="s">
        <v>562</v>
      </c>
      <c r="Y636" s="231" t="s">
        <v>162</v>
      </c>
      <c r="Z636" s="210"/>
      <c r="AA636" s="210"/>
      <c r="AB636" s="210"/>
      <c r="AC636" s="210"/>
      <c r="AD636" s="210"/>
      <c r="AE636" s="210"/>
      <c r="AF636" s="210"/>
      <c r="AG636" s="210" t="s">
        <v>573</v>
      </c>
      <c r="AH636" s="210"/>
      <c r="AI636" s="210"/>
      <c r="AJ636" s="210"/>
      <c r="AK636" s="210"/>
      <c r="AL636" s="210"/>
      <c r="AM636" s="210"/>
      <c r="AN636" s="210"/>
      <c r="AO636" s="210"/>
      <c r="AP636" s="210"/>
      <c r="AQ636" s="210"/>
      <c r="AR636" s="210"/>
      <c r="AS636" s="210"/>
      <c r="AT636" s="210"/>
      <c r="AU636" s="210"/>
      <c r="AV636" s="210"/>
      <c r="AW636" s="210"/>
      <c r="AX636" s="210"/>
      <c r="AY636" s="210"/>
      <c r="AZ636" s="210"/>
      <c r="BA636" s="210"/>
      <c r="BB636" s="210"/>
      <c r="BC636" s="210"/>
      <c r="BD636" s="210"/>
      <c r="BE636" s="210"/>
      <c r="BF636" s="210"/>
      <c r="BG636" s="210"/>
      <c r="BH636" s="210"/>
    </row>
    <row r="637" spans="1:60" outlineLevel="1" x14ac:dyDescent="0.25">
      <c r="A637" s="250">
        <v>319</v>
      </c>
      <c r="B637" s="251" t="s">
        <v>566</v>
      </c>
      <c r="C637" s="259" t="s">
        <v>567</v>
      </c>
      <c r="D637" s="252" t="s">
        <v>561</v>
      </c>
      <c r="E637" s="253">
        <v>1</v>
      </c>
      <c r="F637" s="254"/>
      <c r="G637" s="255">
        <f>ROUND(E637*F637,2)</f>
        <v>0</v>
      </c>
      <c r="H637" s="232"/>
      <c r="I637" s="231">
        <f>ROUND(E637*H637,2)</f>
        <v>0</v>
      </c>
      <c r="J637" s="232"/>
      <c r="K637" s="231">
        <f>ROUND(E637*J637,2)</f>
        <v>0</v>
      </c>
      <c r="L637" s="231">
        <v>21</v>
      </c>
      <c r="M637" s="231">
        <f>G637*(1+L637/100)</f>
        <v>0</v>
      </c>
      <c r="N637" s="230">
        <v>0</v>
      </c>
      <c r="O637" s="230">
        <f>ROUND(E637*N637,2)</f>
        <v>0</v>
      </c>
      <c r="P637" s="230">
        <v>0</v>
      </c>
      <c r="Q637" s="230">
        <f>ROUND(E637*P637,2)</f>
        <v>0</v>
      </c>
      <c r="R637" s="231"/>
      <c r="S637" s="231" t="s">
        <v>159</v>
      </c>
      <c r="T637" s="231" t="s">
        <v>420</v>
      </c>
      <c r="U637" s="231">
        <v>0</v>
      </c>
      <c r="V637" s="231">
        <f>ROUND(E637*U637,2)</f>
        <v>0</v>
      </c>
      <c r="W637" s="231"/>
      <c r="X637" s="231" t="s">
        <v>562</v>
      </c>
      <c r="Y637" s="231" t="s">
        <v>162</v>
      </c>
      <c r="Z637" s="210"/>
      <c r="AA637" s="210"/>
      <c r="AB637" s="210"/>
      <c r="AC637" s="210"/>
      <c r="AD637" s="210"/>
      <c r="AE637" s="210"/>
      <c r="AF637" s="210"/>
      <c r="AG637" s="210" t="s">
        <v>573</v>
      </c>
      <c r="AH637" s="210"/>
      <c r="AI637" s="210"/>
      <c r="AJ637" s="210"/>
      <c r="AK637" s="210"/>
      <c r="AL637" s="210"/>
      <c r="AM637" s="210"/>
      <c r="AN637" s="210"/>
      <c r="AO637" s="210"/>
      <c r="AP637" s="210"/>
      <c r="AQ637" s="210"/>
      <c r="AR637" s="210"/>
      <c r="AS637" s="210"/>
      <c r="AT637" s="210"/>
      <c r="AU637" s="210"/>
      <c r="AV637" s="210"/>
      <c r="AW637" s="210"/>
      <c r="AX637" s="210"/>
      <c r="AY637" s="210"/>
      <c r="AZ637" s="210"/>
      <c r="BA637" s="210"/>
      <c r="BB637" s="210"/>
      <c r="BC637" s="210"/>
      <c r="BD637" s="210"/>
      <c r="BE637" s="210"/>
      <c r="BF637" s="210"/>
      <c r="BG637" s="210"/>
      <c r="BH637" s="210"/>
    </row>
    <row r="638" spans="1:60" outlineLevel="1" x14ac:dyDescent="0.25">
      <c r="A638" s="250">
        <v>320</v>
      </c>
      <c r="B638" s="251" t="s">
        <v>568</v>
      </c>
      <c r="C638" s="259" t="s">
        <v>569</v>
      </c>
      <c r="D638" s="252" t="s">
        <v>561</v>
      </c>
      <c r="E638" s="253">
        <v>1</v>
      </c>
      <c r="F638" s="254"/>
      <c r="G638" s="255">
        <f>ROUND(E638*F638,2)</f>
        <v>0</v>
      </c>
      <c r="H638" s="232"/>
      <c r="I638" s="231">
        <f>ROUND(E638*H638,2)</f>
        <v>0</v>
      </c>
      <c r="J638" s="232"/>
      <c r="K638" s="231">
        <f>ROUND(E638*J638,2)</f>
        <v>0</v>
      </c>
      <c r="L638" s="231">
        <v>21</v>
      </c>
      <c r="M638" s="231">
        <f>G638*(1+L638/100)</f>
        <v>0</v>
      </c>
      <c r="N638" s="230">
        <v>0</v>
      </c>
      <c r="O638" s="230">
        <f>ROUND(E638*N638,2)</f>
        <v>0</v>
      </c>
      <c r="P638" s="230">
        <v>0</v>
      </c>
      <c r="Q638" s="230">
        <f>ROUND(E638*P638,2)</f>
        <v>0</v>
      </c>
      <c r="R638" s="231"/>
      <c r="S638" s="231" t="s">
        <v>159</v>
      </c>
      <c r="T638" s="231" t="s">
        <v>420</v>
      </c>
      <c r="U638" s="231">
        <v>0</v>
      </c>
      <c r="V638" s="231">
        <f>ROUND(E638*U638,2)</f>
        <v>0</v>
      </c>
      <c r="W638" s="231"/>
      <c r="X638" s="231" t="s">
        <v>562</v>
      </c>
      <c r="Y638" s="231" t="s">
        <v>162</v>
      </c>
      <c r="Z638" s="210"/>
      <c r="AA638" s="210"/>
      <c r="AB638" s="210"/>
      <c r="AC638" s="210"/>
      <c r="AD638" s="210"/>
      <c r="AE638" s="210"/>
      <c r="AF638" s="210"/>
      <c r="AG638" s="210" t="s">
        <v>570</v>
      </c>
      <c r="AH638" s="210"/>
      <c r="AI638" s="210"/>
      <c r="AJ638" s="210"/>
      <c r="AK638" s="210"/>
      <c r="AL638" s="210"/>
      <c r="AM638" s="210"/>
      <c r="AN638" s="210"/>
      <c r="AO638" s="210"/>
      <c r="AP638" s="210"/>
      <c r="AQ638" s="210"/>
      <c r="AR638" s="210"/>
      <c r="AS638" s="210"/>
      <c r="AT638" s="210"/>
      <c r="AU638" s="210"/>
      <c r="AV638" s="210"/>
      <c r="AW638" s="210"/>
      <c r="AX638" s="210"/>
      <c r="AY638" s="210"/>
      <c r="AZ638" s="210"/>
      <c r="BA638" s="210"/>
      <c r="BB638" s="210"/>
      <c r="BC638" s="210"/>
      <c r="BD638" s="210"/>
      <c r="BE638" s="210"/>
      <c r="BF638" s="210"/>
      <c r="BG638" s="210"/>
      <c r="BH638" s="210"/>
    </row>
    <row r="639" spans="1:60" x14ac:dyDescent="0.25">
      <c r="A639" s="237" t="s">
        <v>154</v>
      </c>
      <c r="B639" s="238" t="s">
        <v>127</v>
      </c>
      <c r="C639" s="256" t="s">
        <v>30</v>
      </c>
      <c r="D639" s="239"/>
      <c r="E639" s="240"/>
      <c r="F639" s="241"/>
      <c r="G639" s="242">
        <f>SUMIF(AG640:AG640,"&lt;&gt;NOR",G640:G640)</f>
        <v>0</v>
      </c>
      <c r="H639" s="236"/>
      <c r="I639" s="236">
        <f>SUM(I640:I640)</f>
        <v>0</v>
      </c>
      <c r="J639" s="236"/>
      <c r="K639" s="236">
        <f>SUM(K640:K640)</f>
        <v>0</v>
      </c>
      <c r="L639" s="236"/>
      <c r="M639" s="236">
        <f>SUM(M640:M640)</f>
        <v>0</v>
      </c>
      <c r="N639" s="235"/>
      <c r="O639" s="235">
        <f>SUM(O640:O640)</f>
        <v>0</v>
      </c>
      <c r="P639" s="235"/>
      <c r="Q639" s="235">
        <f>SUM(Q640:Q640)</f>
        <v>0</v>
      </c>
      <c r="R639" s="236"/>
      <c r="S639" s="236"/>
      <c r="T639" s="236"/>
      <c r="U639" s="236"/>
      <c r="V639" s="236">
        <f>SUM(V640:V640)</f>
        <v>0</v>
      </c>
      <c r="W639" s="236"/>
      <c r="X639" s="236"/>
      <c r="Y639" s="236"/>
      <c r="AG639" t="s">
        <v>155</v>
      </c>
    </row>
    <row r="640" spans="1:60" outlineLevel="1" x14ac:dyDescent="0.25">
      <c r="A640" s="244">
        <v>321</v>
      </c>
      <c r="B640" s="245" t="s">
        <v>571</v>
      </c>
      <c r="C640" s="257" t="s">
        <v>572</v>
      </c>
      <c r="D640" s="246" t="s">
        <v>561</v>
      </c>
      <c r="E640" s="247">
        <v>1</v>
      </c>
      <c r="F640" s="248"/>
      <c r="G640" s="249">
        <f>ROUND(E640*F640,2)</f>
        <v>0</v>
      </c>
      <c r="H640" s="232"/>
      <c r="I640" s="231">
        <f>ROUND(E640*H640,2)</f>
        <v>0</v>
      </c>
      <c r="J640" s="232"/>
      <c r="K640" s="231">
        <f>ROUND(E640*J640,2)</f>
        <v>0</v>
      </c>
      <c r="L640" s="231">
        <v>21</v>
      </c>
      <c r="M640" s="231">
        <f>G640*(1+L640/100)</f>
        <v>0</v>
      </c>
      <c r="N640" s="230">
        <v>0</v>
      </c>
      <c r="O640" s="230">
        <f>ROUND(E640*N640,2)</f>
        <v>0</v>
      </c>
      <c r="P640" s="230">
        <v>0</v>
      </c>
      <c r="Q640" s="230">
        <f>ROUND(E640*P640,2)</f>
        <v>0</v>
      </c>
      <c r="R640" s="231"/>
      <c r="S640" s="231" t="s">
        <v>159</v>
      </c>
      <c r="T640" s="231" t="s">
        <v>420</v>
      </c>
      <c r="U640" s="231">
        <v>0</v>
      </c>
      <c r="V640" s="231">
        <f>ROUND(E640*U640,2)</f>
        <v>0</v>
      </c>
      <c r="W640" s="231"/>
      <c r="X640" s="231" t="s">
        <v>562</v>
      </c>
      <c r="Y640" s="231" t="s">
        <v>162</v>
      </c>
      <c r="Z640" s="210"/>
      <c r="AA640" s="210"/>
      <c r="AB640" s="210"/>
      <c r="AC640" s="210"/>
      <c r="AD640" s="210"/>
      <c r="AE640" s="210"/>
      <c r="AF640" s="210"/>
      <c r="AG640" s="210" t="s">
        <v>573</v>
      </c>
      <c r="AH640" s="210"/>
      <c r="AI640" s="210"/>
      <c r="AJ640" s="210"/>
      <c r="AK640" s="210"/>
      <c r="AL640" s="210"/>
      <c r="AM640" s="210"/>
      <c r="AN640" s="210"/>
      <c r="AO640" s="210"/>
      <c r="AP640" s="210"/>
      <c r="AQ640" s="210"/>
      <c r="AR640" s="210"/>
      <c r="AS640" s="210"/>
      <c r="AT640" s="210"/>
      <c r="AU640" s="210"/>
      <c r="AV640" s="210"/>
      <c r="AW640" s="210"/>
      <c r="AX640" s="210"/>
      <c r="AY640" s="210"/>
      <c r="AZ640" s="210"/>
      <c r="BA640" s="210"/>
      <c r="BB640" s="210"/>
      <c r="BC640" s="210"/>
      <c r="BD640" s="210"/>
      <c r="BE640" s="210"/>
      <c r="BF640" s="210"/>
      <c r="BG640" s="210"/>
      <c r="BH640" s="210"/>
    </row>
    <row r="641" spans="1:33" x14ac:dyDescent="0.25">
      <c r="A641" s="3"/>
      <c r="B641" s="4"/>
      <c r="C641" s="260"/>
      <c r="D641" s="6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AE641">
        <v>15</v>
      </c>
      <c r="AF641">
        <v>21</v>
      </c>
      <c r="AG641" t="s">
        <v>140</v>
      </c>
    </row>
    <row r="642" spans="1:33" x14ac:dyDescent="0.25">
      <c r="A642" s="213"/>
      <c r="B642" s="214" t="s">
        <v>31</v>
      </c>
      <c r="C642" s="261"/>
      <c r="D642" s="215"/>
      <c r="E642" s="216"/>
      <c r="F642" s="216"/>
      <c r="G642" s="243">
        <f>G8+G36+G88+G97+G151+G164+G172+G196+G212+G262+G265+G275+G281+G284+G286+G319+G400+G423+G425+G454+G456+G458+G468+G493+G514+G548+G565+G584+G604+G607+G631+G634+G639</f>
        <v>0</v>
      </c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AE642">
        <f>SUMIF(L7:L640,AE641,G7:G640)</f>
        <v>0</v>
      </c>
      <c r="AF642">
        <f>SUMIF(L7:L640,AF641,G7:G640)</f>
        <v>0</v>
      </c>
      <c r="AG642" t="s">
        <v>576</v>
      </c>
    </row>
    <row r="643" spans="1:33" x14ac:dyDescent="0.25">
      <c r="A643" s="3"/>
      <c r="B643" s="4"/>
      <c r="C643" s="260"/>
      <c r="D643" s="6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33" x14ac:dyDescent="0.25">
      <c r="A644" s="3"/>
      <c r="B644" s="4"/>
      <c r="C644" s="260"/>
      <c r="D644" s="6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33" x14ac:dyDescent="0.25">
      <c r="A645" s="217" t="s">
        <v>577</v>
      </c>
      <c r="B645" s="217"/>
      <c r="C645" s="262"/>
      <c r="D645" s="6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33" x14ac:dyDescent="0.25">
      <c r="A646" s="218"/>
      <c r="B646" s="219"/>
      <c r="C646" s="263"/>
      <c r="D646" s="219"/>
      <c r="E646" s="219"/>
      <c r="F646" s="219"/>
      <c r="G646" s="220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AG646" t="s">
        <v>578</v>
      </c>
    </row>
    <row r="647" spans="1:33" x14ac:dyDescent="0.25">
      <c r="A647" s="221"/>
      <c r="B647" s="222"/>
      <c r="C647" s="264"/>
      <c r="D647" s="222"/>
      <c r="E647" s="222"/>
      <c r="F647" s="222"/>
      <c r="G647" s="22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33" x14ac:dyDescent="0.25">
      <c r="A648" s="221"/>
      <c r="B648" s="222"/>
      <c r="C648" s="264"/>
      <c r="D648" s="222"/>
      <c r="E648" s="222"/>
      <c r="F648" s="222"/>
      <c r="G648" s="22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33" x14ac:dyDescent="0.25">
      <c r="A649" s="221"/>
      <c r="B649" s="222"/>
      <c r="C649" s="264"/>
      <c r="D649" s="222"/>
      <c r="E649" s="222"/>
      <c r="F649" s="222"/>
      <c r="G649" s="22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33" x14ac:dyDescent="0.25">
      <c r="A650" s="224"/>
      <c r="B650" s="225"/>
      <c r="C650" s="265"/>
      <c r="D650" s="225"/>
      <c r="E650" s="225"/>
      <c r="F650" s="225"/>
      <c r="G650" s="226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33" x14ac:dyDescent="0.25">
      <c r="A651" s="3"/>
      <c r="B651" s="4"/>
      <c r="C651" s="260"/>
      <c r="D651" s="6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33" x14ac:dyDescent="0.25">
      <c r="C652" s="266"/>
      <c r="D652" s="10"/>
      <c r="AG652" t="s">
        <v>579</v>
      </c>
    </row>
    <row r="653" spans="1:33" x14ac:dyDescent="0.25">
      <c r="D653" s="10"/>
    </row>
    <row r="654" spans="1:33" x14ac:dyDescent="0.25">
      <c r="D654" s="10"/>
    </row>
    <row r="655" spans="1:33" x14ac:dyDescent="0.25">
      <c r="D655" s="10"/>
    </row>
    <row r="656" spans="1:33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645:C645"/>
    <mergeCell ref="A646:G650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02 01 Pol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'02 02 Pol'!Názvy_tisku</vt:lpstr>
      <vt:lpstr>oadresa</vt:lpstr>
      <vt:lpstr>Stavba!Objednatel</vt:lpstr>
      <vt:lpstr>Stavba!Objekt</vt:lpstr>
      <vt:lpstr>'02 01 Pol'!Oblast_tisku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Ntb-VivoBook</dc:creator>
  <cp:lastModifiedBy>Ntb-VivoBook</cp:lastModifiedBy>
  <cp:lastPrinted>2019-03-19T12:27:02Z</cp:lastPrinted>
  <dcterms:created xsi:type="dcterms:W3CDTF">2009-04-08T07:15:50Z</dcterms:created>
  <dcterms:modified xsi:type="dcterms:W3CDTF">2023-09-27T18:37:25Z</dcterms:modified>
</cp:coreProperties>
</file>